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3" sheetId="1" r:id="rId1"/>
  </sheets>
  <calcPr calcId="124519"/>
</workbook>
</file>

<file path=xl/calcChain.xml><?xml version="1.0" encoding="utf-8"?>
<calcChain xmlns="http://schemas.openxmlformats.org/spreadsheetml/2006/main">
  <c r="E273" i="1"/>
  <c r="D274"/>
  <c r="B274"/>
  <c r="C269" s="1"/>
  <c r="E27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C273" l="1"/>
  <c r="E272"/>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74" s="1"/>
  <c r="E255"/>
  <c r="E259"/>
  <c r="E263"/>
  <c r="E267"/>
  <c r="C274" l="1"/>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<sst xmlns="http://schemas.openxmlformats.org/spreadsheetml/2006/main" count="322" uniqueCount="104">
  <si>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</si>
  <si>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</si>
  <si>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</si>
  <si>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</si>
  <si>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</si>
  <si>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</si>
  <si>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</si>
  <si>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</si>
  <si>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</si>
  <si>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</si>
  <si>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</si>
  <si>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</si>
  <si>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</si>
  <si>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</si>
  <si>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</si>
  <si>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</si>
  <si>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</si>
  <si>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</si>
  <si>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</si>
  <si>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</si>
  <si>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</si>
  <si>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</si>
  <si>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</si>
  <si>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</si>
  <si>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</si>
  <si>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</si>
  <si>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</si>
  <si>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</si>
  <si>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</si>
  <si>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</si>
  <si>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</si>
  <si>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</si>
  <si>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</si>
  <si>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</si>
  <si>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</si>
  <si>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</si>
  <si>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</si>
  <si>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</si>
  <si>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</si>
  <si>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</si>
  <si>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</si>
  <si>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</si>
  <si>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</si>
  <si>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</si>
  <si>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</si>
  <si>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</si>
  <si>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</si>
  <si>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</si>
  <si>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</si>
  <si>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</si>
  <si>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</si>
  <si>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</si>
  <si>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</si>
  <si>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</si>
  <si>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</si>
  <si>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</si>
  <si>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</si>
  <si>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</si>
  <si>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</si>
  <si>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</si>
  <si>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</si>
  <si>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</si>
  <si>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</si>
  <si>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</si>
  <si>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</si>
  <si>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</si>
  <si>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</si>
  <si>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</si>
  <si>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</si>
  <si>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</si>
  <si>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</si>
  <si>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</si>
  <si>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</si>
  <si>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</si>
  <si>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</si>
  <si>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</si>
  <si>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</si>
  <si>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</si>
  <si>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</si>
  <si>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</si>
  <si>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</si>
  <si>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</si>
  <si>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</si>
  <si>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</si>
  <si>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</si>
  <si>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</si>
  <si>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</si>
  <si>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</si>
  <si>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</si>
  <si>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</si>
  <si>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</si>
  <si>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</si>
  <si>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</si>
  <si>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</si>
  <si>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</si>
  <si>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</si>
  <si>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</si>
  <si>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</si>
  <si>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</si>
  <si>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USMCA_ACEUM</t>
  </si>
  <si>
    <t>Accord entre les Etats-Unis d'Amérique, le Mexique et le Canada</t>
  </si>
  <si>
    <t>PARTIE 3 : EXONERATION DE DROITS ET TAXES A L'IMPORTATION ET A L'EXPORTATION A FIN JUIN 2023 (en milliard d'Ariary)</t>
  </si>
  <si>
    <t>MATERIEL MILITAIRE FORCES NATIONALES</t>
  </si>
  <si>
    <t>Valeur Import&amp;Export exonérée</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</si>
</sst>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19" fillId="0" borderId="0" xfId="0" applyFont="1" applyAlignment="1">
      <alignment horizontal="center"/>
    </xf>
    <xf numFmtId="166" fontId="19" fillId="0" borderId="0" xfId="0" applyNumberFormat="1"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6"/>
  <sheetViews>
    <sheetView showGridLines="0" tabSelected="1" topLeftCell="A241" zoomScale="80" zoomScaleNormal="80" workbookViewId="0">
      <selection activeCell="D250" sqref="D250"/>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67" t="s">
        <v>50</v>
      </c>
      <c r="B1" s="67"/>
      <c r="C1" s="67"/>
      <c r="D1" s="67"/>
      <c r="E1" s="67"/>
      <c r="F1" s="67"/>
      <c r="G1" s="67"/>
      <c r="H1" s="67"/>
      <c r="I1" s="67"/>
      <c r="J1" s="67"/>
      <c r="K1" s="67"/>
      <c r="L1" s="9"/>
    </row>
    <row r="2" spans="1:12" ht="15.6">
      <c r="A2" s="4" t="s">
        <v>28</v>
      </c>
    </row>
    <row r="9" spans="1:12" ht="15.75" customHeight="1" thickBot="1"/>
    <row r="10" spans="1:12" ht="15.75" customHeight="1" thickBot="1">
      <c r="A10" s="5" t="s">
        <v>29</v>
      </c>
      <c r="B10" s="68" t="s">
        <v>30</v>
      </c>
      <c r="C10" s="69"/>
      <c r="D10" s="69"/>
      <c r="E10" s="69"/>
      <c r="F10" s="69"/>
      <c r="G10" s="69"/>
      <c r="H10" s="69"/>
      <c r="I10" s="69"/>
      <c r="J10" s="69"/>
      <c r="K10" s="70"/>
      <c r="L10" s="10"/>
    </row>
    <row r="11" spans="1:12" ht="15.75" customHeight="1" thickBot="1">
      <c r="A11" s="6" t="s">
        <v>99</v>
      </c>
      <c r="B11" s="71" t="s">
        <v>100</v>
      </c>
      <c r="C11" s="72"/>
      <c r="D11" s="72"/>
      <c r="E11" s="72"/>
      <c r="F11" s="72"/>
      <c r="G11" s="72"/>
      <c r="H11" s="72"/>
      <c r="I11" s="72"/>
      <c r="J11" s="72"/>
      <c r="K11" s="73"/>
      <c r="L11" s="11"/>
    </row>
    <row r="12" spans="1:12" ht="15.75" customHeight="1" thickBot="1">
      <c r="A12" s="6" t="s">
        <v>9</v>
      </c>
      <c r="B12" s="74" t="s">
        <v>31</v>
      </c>
      <c r="C12" s="72"/>
      <c r="D12" s="72"/>
      <c r="E12" s="72"/>
      <c r="F12" s="72"/>
      <c r="G12" s="72"/>
      <c r="H12" s="72"/>
      <c r="I12" s="72"/>
      <c r="J12" s="72"/>
      <c r="K12" s="73"/>
      <c r="L12" s="11"/>
    </row>
    <row r="13" spans="1:12" ht="15.75" customHeight="1" thickBot="1">
      <c r="A13" s="6" t="s">
        <v>32</v>
      </c>
      <c r="B13" s="74" t="s">
        <v>33</v>
      </c>
      <c r="C13" s="72"/>
      <c r="D13" s="72"/>
      <c r="E13" s="72"/>
      <c r="F13" s="72"/>
      <c r="G13" s="72"/>
      <c r="H13" s="72"/>
      <c r="I13" s="72"/>
      <c r="J13" s="72"/>
      <c r="K13" s="73"/>
      <c r="L13" s="11"/>
    </row>
    <row r="14" spans="1:12" ht="15.75" customHeight="1" thickBot="1">
      <c r="A14" s="6" t="s">
        <v>34</v>
      </c>
      <c r="B14" s="74" t="s">
        <v>35</v>
      </c>
      <c r="C14" s="72"/>
      <c r="D14" s="72"/>
      <c r="E14" s="72"/>
      <c r="F14" s="72"/>
      <c r="G14" s="72"/>
      <c r="H14" s="72"/>
      <c r="I14" s="72"/>
      <c r="J14" s="72"/>
      <c r="K14" s="73"/>
      <c r="L14" s="11"/>
    </row>
    <row r="15" spans="1:12" ht="15.75" customHeight="1" thickBot="1">
      <c r="A15" s="6" t="s">
        <v>14</v>
      </c>
      <c r="B15" s="74" t="s">
        <v>36</v>
      </c>
      <c r="C15" s="72"/>
      <c r="D15" s="72"/>
      <c r="E15" s="72"/>
      <c r="F15" s="72"/>
      <c r="G15" s="72"/>
      <c r="H15" s="72"/>
      <c r="I15" s="72"/>
      <c r="J15" s="72"/>
      <c r="K15" s="73"/>
      <c r="L15" s="11"/>
    </row>
    <row r="16" spans="1:12" ht="15.75" customHeight="1" thickBot="1">
      <c r="A16" s="6" t="s">
        <v>15</v>
      </c>
      <c r="B16" s="71" t="s">
        <v>49</v>
      </c>
      <c r="C16" s="72"/>
      <c r="D16" s="72"/>
      <c r="E16" s="72"/>
      <c r="F16" s="72"/>
      <c r="G16" s="72"/>
      <c r="H16" s="72"/>
      <c r="I16" s="72"/>
      <c r="J16" s="72"/>
      <c r="K16" s="73"/>
      <c r="L16" s="11"/>
    </row>
    <row r="20" spans="1:18" ht="15.6">
      <c r="A20" s="7" t="s">
        <v>37</v>
      </c>
    </row>
    <row r="22" spans="1:18" ht="15.6">
      <c r="A22" s="78" t="s">
        <v>97</v>
      </c>
      <c r="B22" s="78"/>
      <c r="C22" s="78"/>
      <c r="D22" s="78"/>
      <c r="E22" s="78"/>
      <c r="F22" s="78"/>
      <c r="G22" s="78"/>
      <c r="H22" s="78"/>
      <c r="I22" s="78"/>
      <c r="J22" s="78"/>
      <c r="K22" s="78"/>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359.81377720500001</v>
      </c>
      <c r="C27" s="45">
        <v>392.11280696099982</v>
      </c>
      <c r="D27" s="45">
        <v>416.03239737000001</v>
      </c>
      <c r="E27" s="45">
        <v>291.878322105</v>
      </c>
      <c r="F27" s="45">
        <v>295.57515689499985</v>
      </c>
      <c r="G27" s="45">
        <v>173.04148349400015</v>
      </c>
      <c r="H27" s="45"/>
      <c r="I27" s="45"/>
      <c r="J27" s="45"/>
      <c r="K27" s="45"/>
      <c r="L27" s="45"/>
      <c r="M27" s="45"/>
      <c r="N27" s="46">
        <f>SUM(B27:M27)</f>
        <v>1928.45394403</v>
      </c>
      <c r="O27" s="24"/>
      <c r="P27" s="25"/>
      <c r="Q27"/>
      <c r="R27"/>
    </row>
    <row r="28" spans="1:18">
      <c r="A28" s="44" t="s">
        <v>0</v>
      </c>
      <c r="B28" s="45">
        <v>44.949705666</v>
      </c>
      <c r="C28" s="45">
        <v>50.791551763999983</v>
      </c>
      <c r="D28" s="45">
        <v>35.175266833000009</v>
      </c>
      <c r="E28" s="45">
        <v>67.988950755999994</v>
      </c>
      <c r="F28" s="45">
        <v>81.869318629999967</v>
      </c>
      <c r="G28" s="45">
        <v>93.558859227000028</v>
      </c>
      <c r="H28" s="45"/>
      <c r="I28" s="45"/>
      <c r="J28" s="45"/>
      <c r="K28" s="45"/>
      <c r="L28" s="45"/>
      <c r="M28" s="45"/>
      <c r="N28" s="46">
        <f t="shared" ref="N28:N35" si="0">SUM(B28:M28)</f>
        <v>374.33365287599997</v>
      </c>
      <c r="O28" s="24"/>
      <c r="P28" s="25"/>
      <c r="Q28"/>
      <c r="R28"/>
    </row>
    <row r="29" spans="1:18">
      <c r="A29" s="44" t="s">
        <v>1</v>
      </c>
      <c r="B29" s="45">
        <v>13.995483013999996</v>
      </c>
      <c r="C29" s="45">
        <v>42.591154857000006</v>
      </c>
      <c r="D29" s="45">
        <v>20.454191793000003</v>
      </c>
      <c r="E29" s="45">
        <v>13.618897621999999</v>
      </c>
      <c r="F29" s="45">
        <v>22.099671963999995</v>
      </c>
      <c r="G29" s="45">
        <v>16.169419581999996</v>
      </c>
      <c r="H29" s="45"/>
      <c r="I29" s="45"/>
      <c r="J29" s="45"/>
      <c r="K29" s="45"/>
      <c r="L29" s="45"/>
      <c r="M29" s="45"/>
      <c r="N29" s="46">
        <f t="shared" si="0"/>
        <v>128.92881883199999</v>
      </c>
      <c r="O29" s="24"/>
      <c r="P29" s="25"/>
      <c r="Q29"/>
      <c r="R29"/>
    </row>
    <row r="30" spans="1:18">
      <c r="A30" s="44" t="s">
        <v>2</v>
      </c>
      <c r="B30" s="45">
        <v>500.24976236000003</v>
      </c>
      <c r="C30" s="45">
        <v>354.38261517700005</v>
      </c>
      <c r="D30" s="45">
        <v>365.16998616800004</v>
      </c>
      <c r="E30" s="45">
        <v>376.11330396399995</v>
      </c>
      <c r="F30" s="45">
        <v>371.67661462699994</v>
      </c>
      <c r="G30" s="45">
        <v>368.55313373600001</v>
      </c>
      <c r="H30" s="45"/>
      <c r="I30" s="45"/>
      <c r="J30" s="45"/>
      <c r="K30" s="45"/>
      <c r="L30" s="45"/>
      <c r="M30" s="45"/>
      <c r="N30" s="46">
        <f t="shared" si="0"/>
        <v>2336.145416032</v>
      </c>
      <c r="O30" s="24"/>
      <c r="P30" s="25"/>
      <c r="Q30"/>
      <c r="R30"/>
    </row>
    <row r="31" spans="1:18">
      <c r="A31" s="44" t="s">
        <v>3</v>
      </c>
      <c r="B31" s="45">
        <v>24.232477328999991</v>
      </c>
      <c r="C31" s="45">
        <v>41.676557974999994</v>
      </c>
      <c r="D31" s="45">
        <v>29.159885333999995</v>
      </c>
      <c r="E31" s="45">
        <v>50.068385092999996</v>
      </c>
      <c r="F31" s="45">
        <v>33.344304149000003</v>
      </c>
      <c r="G31" s="45">
        <v>25.457260148</v>
      </c>
      <c r="H31" s="45"/>
      <c r="I31" s="45"/>
      <c r="J31" s="45"/>
      <c r="K31" s="45"/>
      <c r="L31" s="45"/>
      <c r="M31" s="45"/>
      <c r="N31" s="46">
        <f t="shared" si="0"/>
        <v>203.93887002799997</v>
      </c>
      <c r="O31" s="24"/>
      <c r="P31" s="25"/>
      <c r="Q31"/>
      <c r="R31"/>
    </row>
    <row r="32" spans="1:18">
      <c r="A32" s="44" t="s">
        <v>4</v>
      </c>
      <c r="B32" s="45">
        <v>121.58245978300003</v>
      </c>
      <c r="C32" s="45">
        <v>55.228028698999992</v>
      </c>
      <c r="D32" s="45">
        <v>98.174400451000054</v>
      </c>
      <c r="E32" s="45">
        <v>182.12767847199999</v>
      </c>
      <c r="F32" s="45">
        <v>138.32811798200004</v>
      </c>
      <c r="G32" s="45">
        <v>91.646569368999948</v>
      </c>
      <c r="H32" s="45"/>
      <c r="I32" s="45"/>
      <c r="J32" s="45"/>
      <c r="K32" s="45"/>
      <c r="L32" s="45"/>
      <c r="M32" s="45"/>
      <c r="N32" s="46">
        <f t="shared" si="0"/>
        <v>687.08725475599999</v>
      </c>
      <c r="O32" s="24"/>
      <c r="P32" s="25"/>
      <c r="Q32"/>
      <c r="R32"/>
    </row>
    <row r="33" spans="1:20">
      <c r="A33" s="44" t="s">
        <v>5</v>
      </c>
      <c r="B33" s="45">
        <v>180.43410981399975</v>
      </c>
      <c r="C33" s="45">
        <v>180.80995299100039</v>
      </c>
      <c r="D33" s="45">
        <v>184.06825631900011</v>
      </c>
      <c r="E33" s="45">
        <v>183.01681858799975</v>
      </c>
      <c r="F33" s="45">
        <v>182.08436834800051</v>
      </c>
      <c r="G33" s="45">
        <v>218.62388607300005</v>
      </c>
      <c r="H33" s="45"/>
      <c r="I33" s="45"/>
      <c r="J33" s="45"/>
      <c r="K33" s="45"/>
      <c r="L33" s="45"/>
      <c r="M33" s="45"/>
      <c r="N33" s="46">
        <f t="shared" si="0"/>
        <v>1129.0373921330004</v>
      </c>
      <c r="O33" s="24"/>
      <c r="P33" s="25"/>
      <c r="Q33"/>
      <c r="R33"/>
    </row>
    <row r="34" spans="1:20">
      <c r="A34" s="44" t="s">
        <v>6</v>
      </c>
      <c r="B34" s="45">
        <v>94.248771130999884</v>
      </c>
      <c r="C34" s="45">
        <v>79.492210098999962</v>
      </c>
      <c r="D34" s="45">
        <v>76.041033295000091</v>
      </c>
      <c r="E34" s="45">
        <v>69.975887624000023</v>
      </c>
      <c r="F34" s="45">
        <v>147.56727276000041</v>
      </c>
      <c r="G34" s="45">
        <v>65.745216371000154</v>
      </c>
      <c r="H34" s="45"/>
      <c r="I34" s="45"/>
      <c r="J34" s="45"/>
      <c r="K34" s="45"/>
      <c r="L34" s="45"/>
      <c r="M34" s="45"/>
      <c r="N34" s="46">
        <f t="shared" si="0"/>
        <v>533.07039128000054</v>
      </c>
      <c r="O34" s="24"/>
      <c r="P34" s="25"/>
      <c r="Q34"/>
      <c r="R34"/>
    </row>
    <row r="35" spans="1:20">
      <c r="A35" s="47" t="s">
        <v>22</v>
      </c>
      <c r="B35" s="48">
        <f t="shared" ref="B35:C35" si="1">SUM(B27:B34)</f>
        <v>1339.5065463019996</v>
      </c>
      <c r="C35" s="48">
        <f t="shared" si="1"/>
        <v>1197.0848785230003</v>
      </c>
      <c r="D35" s="48">
        <f t="shared" ref="D35:E35" si="2">SUM(D27:D34)</f>
        <v>1224.2754175630002</v>
      </c>
      <c r="E35" s="48">
        <f t="shared" si="2"/>
        <v>1234.7882442239995</v>
      </c>
      <c r="F35" s="48">
        <f t="shared" ref="F35:G35" si="3">SUM(F27:F34)</f>
        <v>1272.5448253550005</v>
      </c>
      <c r="G35" s="48">
        <f t="shared" si="3"/>
        <v>1052.7958280000005</v>
      </c>
      <c r="H35" s="48">
        <f t="shared" ref="H35:I35" si="4">SUM(H27:H34)</f>
        <v>0</v>
      </c>
      <c r="I35" s="48">
        <f t="shared" si="4"/>
        <v>0</v>
      </c>
      <c r="J35" s="48">
        <f t="shared" ref="J35:K35" si="5">SUM(J27:J34)</f>
        <v>0</v>
      </c>
      <c r="K35" s="48">
        <f t="shared" si="5"/>
        <v>0</v>
      </c>
      <c r="L35" s="48">
        <f t="shared" ref="L35:M35" si="6">SUM(L27:L34)</f>
        <v>0</v>
      </c>
      <c r="M35" s="48">
        <f t="shared" si="6"/>
        <v>0</v>
      </c>
      <c r="N35" s="48">
        <f t="shared" si="0"/>
        <v>7320.9957399670002</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301.21281083737347</v>
      </c>
      <c r="C37" s="53">
        <v>279.42560242092497</v>
      </c>
      <c r="D37" s="53">
        <v>285.31340903097771</v>
      </c>
      <c r="E37" s="53">
        <v>284.57552554507879</v>
      </c>
      <c r="F37" s="53">
        <v>289.99904416700662</v>
      </c>
      <c r="G37" s="53">
        <v>239.2177260091083</v>
      </c>
      <c r="H37" s="53"/>
      <c r="I37" s="53"/>
      <c r="J37" s="53"/>
      <c r="K37" s="53"/>
      <c r="L37" s="53"/>
      <c r="M37" s="53"/>
      <c r="N37" s="54">
        <f>SUM(B37:M37)</f>
        <v>1679.7441180104697</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10.600701949999989</v>
      </c>
      <c r="C41" s="45">
        <v>10.385234730000006</v>
      </c>
      <c r="D41" s="45">
        <v>10.617232609999995</v>
      </c>
      <c r="E41" s="45">
        <v>14.599021989999969</v>
      </c>
      <c r="F41" s="45">
        <v>29.729450489999941</v>
      </c>
      <c r="G41" s="45">
        <v>34.69031717999998</v>
      </c>
      <c r="H41" s="45"/>
      <c r="I41" s="45"/>
      <c r="J41" s="45"/>
      <c r="K41" s="45"/>
      <c r="L41" s="45"/>
      <c r="M41" s="45"/>
      <c r="N41" s="46">
        <f t="shared" ref="N41:N49" si="7">SUM(B41:M41)</f>
        <v>110.62195894999988</v>
      </c>
      <c r="O41" s="24"/>
      <c r="P41" s="25"/>
      <c r="Q41"/>
      <c r="R41"/>
    </row>
    <row r="42" spans="1:20">
      <c r="A42" s="44" t="s">
        <v>0</v>
      </c>
      <c r="B42" s="45">
        <v>0.97959211999999973</v>
      </c>
      <c r="C42" s="45">
        <v>1.4872612499999998</v>
      </c>
      <c r="D42" s="45">
        <v>1.0253280200000003</v>
      </c>
      <c r="E42" s="45">
        <v>1.7819064199999981</v>
      </c>
      <c r="F42" s="45">
        <v>2.3843586199999991</v>
      </c>
      <c r="G42" s="45">
        <v>2.4576699800000008</v>
      </c>
      <c r="H42" s="45"/>
      <c r="I42" s="45"/>
      <c r="J42" s="45"/>
      <c r="K42" s="45"/>
      <c r="L42" s="45"/>
      <c r="M42" s="45"/>
      <c r="N42" s="46">
        <f t="shared" si="7"/>
        <v>10.116116409999997</v>
      </c>
      <c r="O42" s="24"/>
      <c r="P42" s="25"/>
      <c r="Q42"/>
      <c r="R42"/>
    </row>
    <row r="43" spans="1:20">
      <c r="A43" s="44" t="s">
        <v>1</v>
      </c>
      <c r="B43" s="45">
        <v>0.15595566</v>
      </c>
      <c r="C43" s="45">
        <v>0.16026133000000006</v>
      </c>
      <c r="D43" s="45">
        <v>0.16392786000000006</v>
      </c>
      <c r="E43" s="45">
        <v>0.11942496000000004</v>
      </c>
      <c r="F43" s="45">
        <v>0.28055704999999986</v>
      </c>
      <c r="G43" s="45">
        <v>0.23666240999999996</v>
      </c>
      <c r="H43" s="45"/>
      <c r="I43" s="45"/>
      <c r="J43" s="45"/>
      <c r="K43" s="45"/>
      <c r="L43" s="45"/>
      <c r="M43" s="45"/>
      <c r="N43" s="46">
        <f t="shared" si="7"/>
        <v>1.1167892699999999</v>
      </c>
      <c r="O43" s="24"/>
      <c r="P43" s="25"/>
      <c r="Q43"/>
      <c r="R43"/>
    </row>
    <row r="44" spans="1:20">
      <c r="A44" s="44" t="s">
        <v>2</v>
      </c>
      <c r="B44" s="45">
        <v>3.8720000000000012</v>
      </c>
      <c r="C44" s="45">
        <v>2.8940000000000001</v>
      </c>
      <c r="D44" s="45">
        <v>3.1</v>
      </c>
      <c r="E44" s="45">
        <v>3.4930000000000008</v>
      </c>
      <c r="F44" s="45">
        <v>3.5060000000000016</v>
      </c>
      <c r="G44" s="45">
        <v>3.5680000000000009</v>
      </c>
      <c r="H44" s="45"/>
      <c r="I44" s="45"/>
      <c r="J44" s="45"/>
      <c r="K44" s="45"/>
      <c r="L44" s="45"/>
      <c r="M44" s="45"/>
      <c r="N44" s="46">
        <f t="shared" si="7"/>
        <v>20.433000000000003</v>
      </c>
      <c r="O44" s="24"/>
      <c r="P44" s="25"/>
      <c r="Q44"/>
      <c r="R44"/>
    </row>
    <row r="45" spans="1:20">
      <c r="A45" s="44" t="s">
        <v>3</v>
      </c>
      <c r="B45" s="45">
        <v>3.1390222300000019</v>
      </c>
      <c r="C45" s="45">
        <v>2.6853242100000014</v>
      </c>
      <c r="D45" s="45">
        <v>2.2445224899999978</v>
      </c>
      <c r="E45" s="45">
        <v>3.2128575800000028</v>
      </c>
      <c r="F45" s="45">
        <v>2.4961524800000001</v>
      </c>
      <c r="G45" s="45">
        <v>1.8691192400000005</v>
      </c>
      <c r="H45" s="45"/>
      <c r="I45" s="45"/>
      <c r="J45" s="45"/>
      <c r="K45" s="45"/>
      <c r="L45" s="45"/>
      <c r="M45" s="45"/>
      <c r="N45" s="46">
        <f t="shared" si="7"/>
        <v>15.646998230000005</v>
      </c>
      <c r="O45" s="24"/>
      <c r="P45" s="25"/>
      <c r="Q45"/>
      <c r="R45"/>
    </row>
    <row r="46" spans="1:20">
      <c r="A46" s="44" t="s">
        <v>4</v>
      </c>
      <c r="B46" s="45">
        <v>69.330039049999968</v>
      </c>
      <c r="C46" s="45">
        <v>17.367169249999996</v>
      </c>
      <c r="D46" s="45">
        <v>74.509743020000045</v>
      </c>
      <c r="E46" s="45">
        <v>107.09543151000008</v>
      </c>
      <c r="F46" s="45">
        <v>65.631738649999974</v>
      </c>
      <c r="G46" s="45">
        <v>56.950438909999981</v>
      </c>
      <c r="H46" s="45"/>
      <c r="I46" s="45"/>
      <c r="J46" s="45"/>
      <c r="K46" s="45"/>
      <c r="L46" s="45"/>
      <c r="M46" s="45"/>
      <c r="N46" s="46">
        <f t="shared" si="7"/>
        <v>390.8845603900001</v>
      </c>
      <c r="O46" s="24"/>
      <c r="P46" s="25"/>
      <c r="Q46"/>
      <c r="R46"/>
    </row>
    <row r="47" spans="1:20">
      <c r="A47" s="44" t="s">
        <v>5</v>
      </c>
      <c r="B47" s="45">
        <v>3.351828759999997</v>
      </c>
      <c r="C47" s="45">
        <v>3.4573312099999942</v>
      </c>
      <c r="D47" s="45">
        <v>3.745677880000001</v>
      </c>
      <c r="E47" s="45">
        <v>2.8969707199999926</v>
      </c>
      <c r="F47" s="45">
        <v>4.0202759399999879</v>
      </c>
      <c r="G47" s="45">
        <v>4.1908784199999936</v>
      </c>
      <c r="H47" s="45"/>
      <c r="I47" s="45"/>
      <c r="J47" s="45"/>
      <c r="K47" s="45"/>
      <c r="L47" s="45"/>
      <c r="M47" s="45"/>
      <c r="N47" s="46">
        <f t="shared" si="7"/>
        <v>21.662962929999964</v>
      </c>
      <c r="O47" s="24"/>
      <c r="P47" s="25"/>
      <c r="Q47"/>
      <c r="R47"/>
    </row>
    <row r="48" spans="1:20">
      <c r="A48" s="44" t="s">
        <v>6</v>
      </c>
      <c r="B48" s="45">
        <v>14.240175919999997</v>
      </c>
      <c r="C48" s="45">
        <v>11.141718389999975</v>
      </c>
      <c r="D48" s="45">
        <v>17.784451230000016</v>
      </c>
      <c r="E48" s="45">
        <v>13.175169140000003</v>
      </c>
      <c r="F48" s="45">
        <v>21.06220334</v>
      </c>
      <c r="G48" s="45">
        <v>17.259524729999967</v>
      </c>
      <c r="H48" s="45"/>
      <c r="I48" s="45"/>
      <c r="J48" s="45"/>
      <c r="K48" s="45"/>
      <c r="L48" s="45"/>
      <c r="M48" s="45"/>
      <c r="N48" s="46">
        <f t="shared" si="7"/>
        <v>94.663242749999952</v>
      </c>
      <c r="O48" s="24"/>
      <c r="P48" s="25"/>
      <c r="Q48"/>
      <c r="R48"/>
    </row>
    <row r="49" spans="1:20">
      <c r="A49" s="47" t="s">
        <v>22</v>
      </c>
      <c r="B49" s="48">
        <f t="shared" ref="B49:C49" si="8">SUM(B41:B48)</f>
        <v>105.66931568999996</v>
      </c>
      <c r="C49" s="48">
        <f t="shared" si="8"/>
        <v>49.578300369999972</v>
      </c>
      <c r="D49" s="48">
        <f t="shared" ref="D49:E49" si="9">SUM(D41:D48)</f>
        <v>113.19088311000006</v>
      </c>
      <c r="E49" s="48">
        <f t="shared" si="9"/>
        <v>146.37378232000003</v>
      </c>
      <c r="F49" s="48">
        <f t="shared" ref="F49:G49" si="10">SUM(F41:F48)</f>
        <v>129.11073656999991</v>
      </c>
      <c r="G49" s="48">
        <f t="shared" si="10"/>
        <v>121.22261086999991</v>
      </c>
      <c r="H49" s="48">
        <f t="shared" ref="H49:I49" si="11">SUM(H41:H48)</f>
        <v>0</v>
      </c>
      <c r="I49" s="48">
        <f t="shared" si="11"/>
        <v>0</v>
      </c>
      <c r="J49" s="48">
        <f t="shared" ref="J49:K49" si="12">SUM(J41:J48)</f>
        <v>0</v>
      </c>
      <c r="K49" s="48">
        <f t="shared" si="12"/>
        <v>0</v>
      </c>
      <c r="L49" s="48">
        <f t="shared" ref="L49:M49" si="13">SUM(L41:L48)</f>
        <v>0</v>
      </c>
      <c r="M49" s="48">
        <f t="shared" si="13"/>
        <v>0</v>
      </c>
      <c r="N49" s="48">
        <f t="shared" si="7"/>
        <v>665.14562892999993</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99</v>
      </c>
      <c r="B55" s="45">
        <v>165.70818518199994</v>
      </c>
      <c r="C55" s="45">
        <v>169.19642426699994</v>
      </c>
      <c r="D55" s="45">
        <v>264.14903149000025</v>
      </c>
      <c r="E55" s="45">
        <v>279.65719436199981</v>
      </c>
      <c r="F55" s="45">
        <v>185.54107358199968</v>
      </c>
      <c r="G55" s="45">
        <v>168.62582637099987</v>
      </c>
      <c r="H55" s="45"/>
      <c r="I55" s="45"/>
      <c r="J55" s="45"/>
      <c r="K55" s="45"/>
      <c r="L55" s="45"/>
      <c r="M55" s="45"/>
      <c r="N55" s="46">
        <f t="shared" ref="N55:N64" si="14">SUM(B55:M55)</f>
        <v>1232.8777352539996</v>
      </c>
      <c r="O55" s="24"/>
      <c r="P55" s="25"/>
      <c r="Q55"/>
      <c r="R55"/>
    </row>
    <row r="56" spans="1:20">
      <c r="A56" s="44" t="s">
        <v>9</v>
      </c>
      <c r="B56" s="45">
        <v>126.46541044299998</v>
      </c>
      <c r="C56" s="45">
        <v>91.294736089999972</v>
      </c>
      <c r="D56" s="45">
        <v>66.73386914999999</v>
      </c>
      <c r="E56" s="45">
        <v>46.690292020000001</v>
      </c>
      <c r="F56" s="45">
        <v>136.87006613200003</v>
      </c>
      <c r="G56" s="45">
        <v>62.371299848000028</v>
      </c>
      <c r="H56" s="45"/>
      <c r="I56" s="45"/>
      <c r="J56" s="45"/>
      <c r="K56" s="45"/>
      <c r="L56" s="45"/>
      <c r="M56" s="45"/>
      <c r="N56" s="46">
        <f t="shared" si="14"/>
        <v>530.42567368300001</v>
      </c>
      <c r="O56" s="24"/>
      <c r="P56" s="25"/>
      <c r="Q56"/>
      <c r="R56"/>
    </row>
    <row r="57" spans="1:20">
      <c r="A57" s="44" t="s">
        <v>10</v>
      </c>
      <c r="B57" s="45">
        <v>193.63224912699974</v>
      </c>
      <c r="C57" s="45">
        <v>30.533247799000026</v>
      </c>
      <c r="D57" s="45">
        <v>80.356962856000024</v>
      </c>
      <c r="E57" s="45">
        <v>109.45360582500004</v>
      </c>
      <c r="F57" s="45">
        <v>180.51215080700007</v>
      </c>
      <c r="G57" s="45">
        <v>110.40206652099997</v>
      </c>
      <c r="H57" s="45"/>
      <c r="I57" s="45"/>
      <c r="J57" s="45"/>
      <c r="K57" s="45"/>
      <c r="L57" s="45"/>
      <c r="M57" s="45"/>
      <c r="N57" s="46">
        <f t="shared" si="14"/>
        <v>704.89028293499985</v>
      </c>
      <c r="O57" s="24"/>
      <c r="P57" s="25"/>
      <c r="Q57"/>
      <c r="R57"/>
    </row>
    <row r="58" spans="1:20">
      <c r="A58" s="44" t="s">
        <v>11</v>
      </c>
      <c r="B58" s="45">
        <v>42.688832503999961</v>
      </c>
      <c r="C58" s="45">
        <v>50.698147765999984</v>
      </c>
      <c r="D58" s="45">
        <v>71.432199767000057</v>
      </c>
      <c r="E58" s="45">
        <v>47.226744839000006</v>
      </c>
      <c r="F58" s="45">
        <v>54.027042921999985</v>
      </c>
      <c r="G58" s="45">
        <v>38.995450689999984</v>
      </c>
      <c r="H58" s="45"/>
      <c r="I58" s="45"/>
      <c r="J58" s="45"/>
      <c r="K58" s="45"/>
      <c r="L58" s="45"/>
      <c r="M58" s="45"/>
      <c r="N58" s="46">
        <f t="shared" si="14"/>
        <v>305.06841848799996</v>
      </c>
      <c r="O58" s="24"/>
      <c r="P58" s="25"/>
      <c r="Q58"/>
      <c r="R58"/>
    </row>
    <row r="59" spans="1:20">
      <c r="A59" s="44" t="s">
        <v>12</v>
      </c>
      <c r="B59" s="45">
        <v>319.64500239900008</v>
      </c>
      <c r="C59" s="45">
        <v>308.81419338000001</v>
      </c>
      <c r="D59" s="45">
        <v>254.41991493499998</v>
      </c>
      <c r="E59" s="45">
        <v>278.55546819699998</v>
      </c>
      <c r="F59" s="45">
        <v>243.60574197199992</v>
      </c>
      <c r="G59" s="45">
        <v>187.90301138999982</v>
      </c>
      <c r="H59" s="45"/>
      <c r="I59" s="45"/>
      <c r="J59" s="45"/>
      <c r="K59" s="45"/>
      <c r="L59" s="45"/>
      <c r="M59" s="45"/>
      <c r="N59" s="46">
        <f t="shared" si="14"/>
        <v>1592.9433322729997</v>
      </c>
      <c r="O59" s="24"/>
      <c r="P59" s="25"/>
      <c r="Q59"/>
      <c r="R59"/>
    </row>
    <row r="60" spans="1:20">
      <c r="A60" s="44" t="s">
        <v>13</v>
      </c>
      <c r="B60" s="45">
        <v>13.030960170000004</v>
      </c>
      <c r="C60" s="45">
        <v>14.932450910999997</v>
      </c>
      <c r="D60" s="45">
        <v>17.087795799999999</v>
      </c>
      <c r="E60" s="45">
        <v>9.6718435490000001</v>
      </c>
      <c r="F60" s="45">
        <v>7.1147919859999993</v>
      </c>
      <c r="G60" s="45">
        <v>8.1335225989999991</v>
      </c>
      <c r="H60" s="45"/>
      <c r="I60" s="45"/>
      <c r="J60" s="45"/>
      <c r="K60" s="45"/>
      <c r="L60" s="45"/>
      <c r="M60" s="45"/>
      <c r="N60" s="46">
        <f t="shared" si="14"/>
        <v>69.971365015000003</v>
      </c>
      <c r="O60" s="24"/>
      <c r="P60" s="25"/>
      <c r="Q60"/>
      <c r="R60"/>
    </row>
    <row r="61" spans="1:20">
      <c r="A61" s="44" t="s">
        <v>14</v>
      </c>
      <c r="B61" s="45">
        <v>52.041516878999985</v>
      </c>
      <c r="C61" s="45">
        <v>42.836351824999973</v>
      </c>
      <c r="D61" s="45">
        <v>44.186838096999999</v>
      </c>
      <c r="E61" s="45">
        <v>46.927476742999986</v>
      </c>
      <c r="F61" s="45">
        <v>58.032490311000082</v>
      </c>
      <c r="G61" s="45">
        <v>51.639318522999972</v>
      </c>
      <c r="H61" s="45"/>
      <c r="I61" s="45"/>
      <c r="J61" s="45"/>
      <c r="K61" s="45"/>
      <c r="L61" s="45"/>
      <c r="M61" s="45"/>
      <c r="N61" s="46">
        <f t="shared" si="14"/>
        <v>295.66399237799999</v>
      </c>
      <c r="O61" s="24"/>
      <c r="P61" s="25"/>
      <c r="Q61"/>
      <c r="R61"/>
    </row>
    <row r="62" spans="1:20">
      <c r="A62" s="44" t="s">
        <v>15</v>
      </c>
      <c r="B62" s="45">
        <v>387.79709066999987</v>
      </c>
      <c r="C62" s="45">
        <v>440.87603412600077</v>
      </c>
      <c r="D62" s="45">
        <v>373.62600404099953</v>
      </c>
      <c r="E62" s="45">
        <v>373.70477218699955</v>
      </c>
      <c r="F62" s="45">
        <v>370.36345053300033</v>
      </c>
      <c r="G62" s="45">
        <v>392.01938579899985</v>
      </c>
      <c r="H62" s="45"/>
      <c r="I62" s="45"/>
      <c r="J62" s="45"/>
      <c r="K62" s="45"/>
      <c r="L62" s="45"/>
      <c r="M62" s="45"/>
      <c r="N62" s="46">
        <f t="shared" si="14"/>
        <v>2338.3867373560001</v>
      </c>
      <c r="O62" s="24"/>
      <c r="P62" s="25"/>
      <c r="Q62"/>
      <c r="R62"/>
    </row>
    <row r="63" spans="1:20">
      <c r="A63" s="44" t="s">
        <v>6</v>
      </c>
      <c r="B63" s="45">
        <v>38.497298927999935</v>
      </c>
      <c r="C63" s="45">
        <v>47.903292358999991</v>
      </c>
      <c r="D63" s="45">
        <v>52.28280142699996</v>
      </c>
      <c r="E63" s="45">
        <v>42.900846502000029</v>
      </c>
      <c r="F63" s="45">
        <v>36.47801711000001</v>
      </c>
      <c r="G63" s="45">
        <v>32.705946259000001</v>
      </c>
      <c r="H63" s="45"/>
      <c r="I63" s="45"/>
      <c r="J63" s="45"/>
      <c r="K63" s="45"/>
      <c r="L63" s="45"/>
      <c r="M63" s="45"/>
      <c r="N63" s="46">
        <f t="shared" si="14"/>
        <v>250.76820258499995</v>
      </c>
      <c r="O63" s="24"/>
      <c r="P63" s="25"/>
      <c r="Q63"/>
      <c r="R63"/>
    </row>
    <row r="64" spans="1:20">
      <c r="A64" s="47" t="s">
        <v>22</v>
      </c>
      <c r="B64" s="48">
        <f t="shared" ref="B64:C64" si="15">SUM(B55:B63)</f>
        <v>1339.5065463019996</v>
      </c>
      <c r="C64" s="48">
        <f t="shared" si="15"/>
        <v>1197.0848785230007</v>
      </c>
      <c r="D64" s="48">
        <f t="shared" ref="D64:E64" si="16">SUM(D55:D63)</f>
        <v>1224.2754175629996</v>
      </c>
      <c r="E64" s="48">
        <f t="shared" si="16"/>
        <v>1234.7882442239991</v>
      </c>
      <c r="F64" s="48">
        <f t="shared" ref="F64:G64" si="17">SUM(F55:F63)</f>
        <v>1272.5448253550003</v>
      </c>
      <c r="G64" s="48">
        <f t="shared" si="17"/>
        <v>1052.7958279999996</v>
      </c>
      <c r="H64" s="48">
        <f t="shared" ref="H64:I64" si="18">SUM(H55:H63)</f>
        <v>0</v>
      </c>
      <c r="I64" s="48">
        <f t="shared" si="18"/>
        <v>0</v>
      </c>
      <c r="J64" s="48">
        <f t="shared" ref="J64:K64" si="19">SUM(J55:J63)</f>
        <v>0</v>
      </c>
      <c r="K64" s="48">
        <f t="shared" si="19"/>
        <v>0</v>
      </c>
      <c r="L64" s="48">
        <f t="shared" ref="L64:M64" si="20">SUM(L55:L63)</f>
        <v>0</v>
      </c>
      <c r="M64" s="48">
        <f t="shared" si="20"/>
        <v>0</v>
      </c>
      <c r="N64" s="48">
        <f t="shared" si="14"/>
        <v>7320.9957399669984</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99</v>
      </c>
      <c r="B70" s="45">
        <v>51.805394120000024</v>
      </c>
      <c r="C70" s="45">
        <v>2.2694206499999989</v>
      </c>
      <c r="D70" s="45">
        <v>55.128022039999983</v>
      </c>
      <c r="E70" s="45">
        <v>90.279448550000112</v>
      </c>
      <c r="F70" s="45">
        <v>35.922928299999995</v>
      </c>
      <c r="G70" s="45">
        <v>35.87057534999996</v>
      </c>
      <c r="H70" s="45"/>
      <c r="I70" s="45"/>
      <c r="J70" s="45"/>
      <c r="K70" s="45"/>
      <c r="L70" s="45"/>
      <c r="M70" s="45"/>
      <c r="N70" s="46">
        <f t="shared" ref="N70:N79" si="21">SUM(B70:M70)</f>
        <v>271.27578901000004</v>
      </c>
      <c r="O70" s="24"/>
      <c r="P70" s="25"/>
      <c r="Q70"/>
      <c r="R70"/>
    </row>
    <row r="71" spans="1:20">
      <c r="A71" s="44" t="s">
        <v>9</v>
      </c>
      <c r="B71" s="45">
        <v>6.5891466700000025</v>
      </c>
      <c r="C71" s="45">
        <v>8.1252369600000005</v>
      </c>
      <c r="D71" s="45">
        <v>7.2482694600000004</v>
      </c>
      <c r="E71" s="45">
        <v>10.93556269999999</v>
      </c>
      <c r="F71" s="45">
        <v>27.26396486999997</v>
      </c>
      <c r="G71" s="45">
        <v>28.982511949999989</v>
      </c>
      <c r="H71" s="45"/>
      <c r="I71" s="45"/>
      <c r="J71" s="45"/>
      <c r="K71" s="45"/>
      <c r="L71" s="45"/>
      <c r="M71" s="45"/>
      <c r="N71" s="46">
        <f t="shared" si="21"/>
        <v>89.14469260999995</v>
      </c>
      <c r="O71" s="24"/>
      <c r="P71" s="25"/>
      <c r="Q71"/>
      <c r="R71"/>
    </row>
    <row r="72" spans="1:20">
      <c r="A72" s="44" t="s">
        <v>10</v>
      </c>
      <c r="B72" s="45">
        <v>17.619516029999989</v>
      </c>
      <c r="C72" s="45">
        <v>10.484651109999984</v>
      </c>
      <c r="D72" s="45">
        <v>12.580115620000006</v>
      </c>
      <c r="E72" s="45">
        <v>11.291944359999999</v>
      </c>
      <c r="F72" s="45">
        <v>29.769448549999975</v>
      </c>
      <c r="G72" s="45">
        <v>18.660073079999972</v>
      </c>
      <c r="H72" s="45"/>
      <c r="I72" s="45"/>
      <c r="J72" s="45"/>
      <c r="K72" s="45"/>
      <c r="L72" s="45"/>
      <c r="M72" s="45"/>
      <c r="N72" s="46">
        <f t="shared" si="21"/>
        <v>100.40574874999993</v>
      </c>
      <c r="O72" s="24"/>
      <c r="P72" s="25"/>
      <c r="Q72"/>
      <c r="R72"/>
    </row>
    <row r="73" spans="1:20">
      <c r="A73" s="44" t="s">
        <v>11</v>
      </c>
      <c r="B73" s="45">
        <v>3.3144492299999988</v>
      </c>
      <c r="C73" s="45">
        <v>4.6698286400000004</v>
      </c>
      <c r="D73" s="45">
        <v>5.2121018300000017</v>
      </c>
      <c r="E73" s="45">
        <v>3.183566969999998</v>
      </c>
      <c r="F73" s="45">
        <v>5.9448691399999953</v>
      </c>
      <c r="G73" s="45">
        <v>6.1945211699999945</v>
      </c>
      <c r="H73" s="45"/>
      <c r="I73" s="45"/>
      <c r="J73" s="45"/>
      <c r="K73" s="45"/>
      <c r="L73" s="45"/>
      <c r="M73" s="45"/>
      <c r="N73" s="46">
        <f t="shared" si="21"/>
        <v>28.519336979999988</v>
      </c>
      <c r="O73" s="24"/>
      <c r="P73" s="25"/>
      <c r="Q73"/>
      <c r="R73"/>
    </row>
    <row r="74" spans="1:20">
      <c r="A74" s="44" t="s">
        <v>12</v>
      </c>
      <c r="B74" s="45">
        <v>2.8571603500000009</v>
      </c>
      <c r="C74" s="45">
        <v>2.7423065100000001</v>
      </c>
      <c r="D74" s="45">
        <v>2.5579924699999999</v>
      </c>
      <c r="E74" s="45">
        <v>2.7135157800000003</v>
      </c>
      <c r="F74" s="45">
        <v>2.4321766100000008</v>
      </c>
      <c r="G74" s="45">
        <v>2.0197504499999996</v>
      </c>
      <c r="H74" s="45"/>
      <c r="I74" s="45"/>
      <c r="J74" s="45"/>
      <c r="K74" s="45"/>
      <c r="L74" s="45"/>
      <c r="M74" s="45"/>
      <c r="N74" s="46">
        <f t="shared" si="21"/>
        <v>15.322902170000003</v>
      </c>
      <c r="O74" s="24"/>
      <c r="P74" s="25"/>
      <c r="Q74"/>
      <c r="R74"/>
    </row>
    <row r="75" spans="1:20">
      <c r="A75" s="44" t="s">
        <v>13</v>
      </c>
      <c r="B75" s="45">
        <v>2.3439097900000001</v>
      </c>
      <c r="C75" s="45">
        <v>3.5506731200000003</v>
      </c>
      <c r="D75" s="45">
        <v>4.3793508199999973</v>
      </c>
      <c r="E75" s="45">
        <v>2.1326076099999987</v>
      </c>
      <c r="F75" s="45">
        <v>1.1058434400000003</v>
      </c>
      <c r="G75" s="45">
        <v>1.9947845600000005</v>
      </c>
      <c r="H75" s="45"/>
      <c r="I75" s="45"/>
      <c r="J75" s="45"/>
      <c r="K75" s="45"/>
      <c r="L75" s="45"/>
      <c r="M75" s="45"/>
      <c r="N75" s="46">
        <f t="shared" si="21"/>
        <v>15.507169339999999</v>
      </c>
      <c r="O75" s="24"/>
      <c r="P75" s="25"/>
      <c r="Q75"/>
      <c r="R75"/>
    </row>
    <row r="76" spans="1:20">
      <c r="A76" s="44" t="s">
        <v>14</v>
      </c>
      <c r="B76" s="45">
        <v>6.7943409100000078</v>
      </c>
      <c r="C76" s="45">
        <v>2.8423189399999971</v>
      </c>
      <c r="D76" s="45">
        <v>6.7941407499999968</v>
      </c>
      <c r="E76" s="45">
        <v>7.5931299799999836</v>
      </c>
      <c r="F76" s="45">
        <v>11.795637629999982</v>
      </c>
      <c r="G76" s="45">
        <v>12.162544989999986</v>
      </c>
      <c r="H76" s="45"/>
      <c r="I76" s="45"/>
      <c r="J76" s="45"/>
      <c r="K76" s="45"/>
      <c r="L76" s="45"/>
      <c r="M76" s="45"/>
      <c r="N76" s="46">
        <f t="shared" si="21"/>
        <v>47.982113199999951</v>
      </c>
      <c r="O76" s="24"/>
      <c r="P76" s="25"/>
      <c r="Q76"/>
      <c r="R76"/>
    </row>
    <row r="77" spans="1:20">
      <c r="A77" s="44" t="s">
        <v>15</v>
      </c>
      <c r="B77" s="45">
        <v>7.961645910000005</v>
      </c>
      <c r="C77" s="45">
        <v>10.656782480000013</v>
      </c>
      <c r="D77" s="45">
        <v>13.882443869999991</v>
      </c>
      <c r="E77" s="45">
        <v>14.380635099999987</v>
      </c>
      <c r="F77" s="45">
        <v>10.635571459999976</v>
      </c>
      <c r="G77" s="45">
        <v>10.275245879999972</v>
      </c>
      <c r="H77" s="45"/>
      <c r="I77" s="45"/>
      <c r="J77" s="45"/>
      <c r="K77" s="45"/>
      <c r="L77" s="45"/>
      <c r="M77" s="45"/>
      <c r="N77" s="46">
        <f t="shared" si="21"/>
        <v>67.792324699999938</v>
      </c>
      <c r="O77" s="24"/>
      <c r="P77" s="25"/>
      <c r="Q77"/>
      <c r="R77"/>
    </row>
    <row r="78" spans="1:20">
      <c r="A78" s="44" t="s">
        <v>6</v>
      </c>
      <c r="B78" s="45">
        <v>6.3837526799999997</v>
      </c>
      <c r="C78" s="45">
        <v>4.237081960000002</v>
      </c>
      <c r="D78" s="45">
        <v>5.4084462500000052</v>
      </c>
      <c r="E78" s="45">
        <v>3.8633712700000031</v>
      </c>
      <c r="F78" s="45">
        <v>4.2402965699999928</v>
      </c>
      <c r="G78" s="45">
        <v>5.0626034399999922</v>
      </c>
      <c r="H78" s="45"/>
      <c r="I78" s="45"/>
      <c r="J78" s="45"/>
      <c r="K78" s="45"/>
      <c r="L78" s="45"/>
      <c r="M78" s="45"/>
      <c r="N78" s="46">
        <f t="shared" si="21"/>
        <v>29.195552169999996</v>
      </c>
      <c r="O78" s="24"/>
      <c r="P78" s="25"/>
      <c r="Q78"/>
      <c r="R78"/>
    </row>
    <row r="79" spans="1:20">
      <c r="A79" s="47" t="s">
        <v>22</v>
      </c>
      <c r="B79" s="48">
        <f t="shared" ref="B79:C79" si="22">SUM(B70:B78)</f>
        <v>105.66931569000002</v>
      </c>
      <c r="C79" s="48">
        <f t="shared" si="22"/>
        <v>49.578300369999994</v>
      </c>
      <c r="D79" s="48">
        <f t="shared" ref="D79:E79" si="23">SUM(D70:D78)</f>
        <v>113.19088310999999</v>
      </c>
      <c r="E79" s="48">
        <f t="shared" si="23"/>
        <v>146.37378232000006</v>
      </c>
      <c r="F79" s="48">
        <f t="shared" ref="F79:G79" si="24">SUM(F70:F78)</f>
        <v>129.11073656999989</v>
      </c>
      <c r="G79" s="48">
        <f t="shared" si="24"/>
        <v>121.22261086999985</v>
      </c>
      <c r="H79" s="48">
        <f t="shared" ref="H79:I79" si="25">SUM(H70:H78)</f>
        <v>0</v>
      </c>
      <c r="I79" s="48">
        <f t="shared" si="25"/>
        <v>0</v>
      </c>
      <c r="J79" s="48">
        <f t="shared" ref="J79:K79" si="26">SUM(J70:J78)</f>
        <v>0</v>
      </c>
      <c r="K79" s="48">
        <f t="shared" si="26"/>
        <v>0</v>
      </c>
      <c r="L79" s="48">
        <f t="shared" ref="L79:M79" si="27">SUM(L70:L78)</f>
        <v>0</v>
      </c>
      <c r="M79" s="48">
        <f t="shared" si="27"/>
        <v>0</v>
      </c>
      <c r="N79" s="48">
        <f t="shared" si="21"/>
        <v>665.1456289299997</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320.21790485999969</v>
      </c>
      <c r="C85" s="45">
        <v>324.89518765699989</v>
      </c>
      <c r="D85" s="45">
        <v>299.9079817370004</v>
      </c>
      <c r="E85" s="45">
        <v>186.38359477399976</v>
      </c>
      <c r="F85" s="45">
        <v>213.97955636999984</v>
      </c>
      <c r="G85" s="45">
        <v>158.75485320399957</v>
      </c>
      <c r="H85" s="45"/>
      <c r="I85" s="45"/>
      <c r="J85" s="45"/>
      <c r="K85" s="45"/>
      <c r="L85" s="45"/>
      <c r="M85" s="45"/>
      <c r="N85" s="46">
        <f t="shared" ref="N85:N90" si="28">SUM(B85:M85)</f>
        <v>1504.1390786019992</v>
      </c>
      <c r="O85" s="24"/>
      <c r="P85" s="25"/>
      <c r="Q85"/>
      <c r="R85"/>
    </row>
    <row r="86" spans="1:20">
      <c r="A86" s="63" t="s">
        <v>18</v>
      </c>
      <c r="B86" s="45">
        <v>381.9520947819999</v>
      </c>
      <c r="C86" s="45">
        <v>343.89175056299996</v>
      </c>
      <c r="D86" s="45">
        <v>301.71015395500018</v>
      </c>
      <c r="E86" s="45">
        <v>343.2787684729999</v>
      </c>
      <c r="F86" s="45">
        <v>285.28489899899978</v>
      </c>
      <c r="G86" s="45">
        <v>275.6396816649999</v>
      </c>
      <c r="H86" s="45"/>
      <c r="I86" s="45"/>
      <c r="J86" s="45"/>
      <c r="K86" s="45"/>
      <c r="L86" s="45"/>
      <c r="M86" s="45"/>
      <c r="N86" s="46">
        <f t="shared" si="28"/>
        <v>1931.7573484369996</v>
      </c>
      <c r="O86" s="24"/>
      <c r="P86" s="25"/>
      <c r="Q86"/>
      <c r="R86"/>
    </row>
    <row r="87" spans="1:20">
      <c r="A87" s="63" t="s">
        <v>19</v>
      </c>
      <c r="B87" s="45">
        <v>284.2293327400003</v>
      </c>
      <c r="C87" s="45">
        <v>352.19748752399988</v>
      </c>
      <c r="D87" s="45">
        <v>325.18181717800121</v>
      </c>
      <c r="E87" s="45">
        <v>305.23707001199944</v>
      </c>
      <c r="F87" s="45">
        <v>418.44297007800134</v>
      </c>
      <c r="G87" s="45">
        <v>356.78124328199931</v>
      </c>
      <c r="H87" s="45"/>
      <c r="I87" s="45"/>
      <c r="J87" s="45"/>
      <c r="K87" s="45"/>
      <c r="L87" s="45"/>
      <c r="M87" s="45"/>
      <c r="N87" s="46">
        <f t="shared" si="28"/>
        <v>2042.0699208140013</v>
      </c>
      <c r="O87" s="24"/>
      <c r="P87" s="25"/>
      <c r="Q87"/>
      <c r="R87"/>
    </row>
    <row r="88" spans="1:20">
      <c r="A88" s="63" t="s">
        <v>20</v>
      </c>
      <c r="B88" s="45">
        <v>602.13359769800059</v>
      </c>
      <c r="C88" s="45">
        <v>334.59988097000041</v>
      </c>
      <c r="D88" s="45">
        <v>504.49067592800117</v>
      </c>
      <c r="E88" s="45">
        <v>429.77818568000185</v>
      </c>
      <c r="F88" s="45">
        <v>405.55118048899965</v>
      </c>
      <c r="G88" s="45">
        <v>389.01349881199985</v>
      </c>
      <c r="H88" s="45"/>
      <c r="I88" s="45"/>
      <c r="J88" s="45"/>
      <c r="K88" s="45"/>
      <c r="L88" s="45"/>
      <c r="M88" s="45"/>
      <c r="N88" s="46">
        <f t="shared" si="28"/>
        <v>2665.5670195770035</v>
      </c>
      <c r="O88" s="24"/>
      <c r="P88" s="25"/>
      <c r="Q88"/>
      <c r="R88"/>
    </row>
    <row r="89" spans="1:20">
      <c r="A89" s="63" t="s">
        <v>21</v>
      </c>
      <c r="B89" s="45">
        <v>375.39195343099874</v>
      </c>
      <c r="C89" s="45">
        <v>397.83643994800292</v>
      </c>
      <c r="D89" s="45">
        <v>312.21888145199961</v>
      </c>
      <c r="E89" s="45">
        <v>479.13527659600169</v>
      </c>
      <c r="F89" s="45">
        <v>466.48159723700024</v>
      </c>
      <c r="G89" s="45">
        <v>415.313391202003</v>
      </c>
      <c r="H89" s="45"/>
      <c r="I89" s="45"/>
      <c r="J89" s="45"/>
      <c r="K89" s="45"/>
      <c r="L89" s="45"/>
      <c r="M89" s="45"/>
      <c r="N89" s="46">
        <f t="shared" si="28"/>
        <v>2446.3775398660064</v>
      </c>
      <c r="O89" s="24"/>
      <c r="P89" s="25"/>
      <c r="Q89"/>
      <c r="R89"/>
    </row>
    <row r="90" spans="1:20">
      <c r="A90" s="47" t="s">
        <v>23</v>
      </c>
      <c r="B90" s="48">
        <f t="shared" ref="B90:C90" si="29">SUM(B85:B89)</f>
        <v>1963.9248835109991</v>
      </c>
      <c r="C90" s="48">
        <f t="shared" si="29"/>
        <v>1753.420746662003</v>
      </c>
      <c r="D90" s="48">
        <f t="shared" ref="D90:E90" si="30">SUM(D85:D89)</f>
        <v>1743.5095102500024</v>
      </c>
      <c r="E90" s="48">
        <f t="shared" si="30"/>
        <v>1743.8128955350026</v>
      </c>
      <c r="F90" s="48">
        <f t="shared" ref="F90:G90" si="31">SUM(F85:F89)</f>
        <v>1789.7402031730007</v>
      </c>
      <c r="G90" s="48">
        <f t="shared" si="31"/>
        <v>1595.5026681650015</v>
      </c>
      <c r="H90" s="48">
        <f t="shared" ref="H90:I90" si="32">SUM(H85:H89)</f>
        <v>0</v>
      </c>
      <c r="I90" s="48">
        <f t="shared" si="32"/>
        <v>0</v>
      </c>
      <c r="J90" s="48">
        <f t="shared" ref="J90:K90" si="33">SUM(J85:J89)</f>
        <v>0</v>
      </c>
      <c r="K90" s="48">
        <f t="shared" si="33"/>
        <v>0</v>
      </c>
      <c r="L90" s="48">
        <f t="shared" ref="L90:M90" si="34">SUM(L85:L89)</f>
        <v>0</v>
      </c>
      <c r="M90" s="48">
        <f t="shared" si="34"/>
        <v>0</v>
      </c>
      <c r="N90" s="48">
        <f t="shared" si="28"/>
        <v>10589.910907296009</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442.16081253740884</v>
      </c>
      <c r="C92" s="53">
        <v>409.16051515546735</v>
      </c>
      <c r="D92" s="53">
        <v>406.44252880962864</v>
      </c>
      <c r="E92" s="53">
        <v>402.62288507366526</v>
      </c>
      <c r="F92" s="53">
        <v>407.72335980000003</v>
      </c>
      <c r="G92" s="53">
        <v>362.64224890000003</v>
      </c>
      <c r="H92" s="53"/>
      <c r="I92" s="53"/>
      <c r="J92" s="53"/>
      <c r="K92" s="53"/>
      <c r="L92" s="53"/>
      <c r="M92" s="53"/>
      <c r="N92" s="54">
        <f>SUM(B92:M92)</f>
        <v>2430.7523502761701</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115.8039898200001</v>
      </c>
      <c r="C97" s="45">
        <v>135.71755936999998</v>
      </c>
      <c r="D97" s="45">
        <v>111.73712961999998</v>
      </c>
      <c r="E97" s="45">
        <v>56.991690870000049</v>
      </c>
      <c r="F97" s="45">
        <v>79.548376950000133</v>
      </c>
      <c r="G97" s="45">
        <v>51.11742579000002</v>
      </c>
      <c r="H97" s="45"/>
      <c r="I97" s="45"/>
      <c r="J97" s="45"/>
      <c r="K97" s="45"/>
      <c r="L97" s="45"/>
      <c r="M97" s="45"/>
      <c r="N97" s="46">
        <f t="shared" ref="N97:N102" si="35">SUM(B97:M97)</f>
        <v>550.91617242000029</v>
      </c>
      <c r="O97" s="24"/>
      <c r="P97" s="25"/>
      <c r="Q97"/>
      <c r="R97"/>
    </row>
    <row r="98" spans="1:20">
      <c r="A98" s="63" t="s">
        <v>18</v>
      </c>
      <c r="B98" s="45">
        <v>142.93406361999993</v>
      </c>
      <c r="C98" s="45">
        <v>92.848325199999934</v>
      </c>
      <c r="D98" s="45">
        <v>124.75316506999998</v>
      </c>
      <c r="E98" s="45">
        <v>138.75905562999995</v>
      </c>
      <c r="F98" s="45">
        <v>124.22784953000001</v>
      </c>
      <c r="G98" s="45">
        <v>86.077497659999992</v>
      </c>
      <c r="H98" s="45"/>
      <c r="I98" s="45"/>
      <c r="J98" s="45"/>
      <c r="K98" s="45"/>
      <c r="L98" s="45"/>
      <c r="M98" s="45"/>
      <c r="N98" s="46">
        <f t="shared" si="35"/>
        <v>709.59995670999967</v>
      </c>
      <c r="O98" s="24"/>
      <c r="P98" s="25"/>
      <c r="Q98"/>
      <c r="R98"/>
    </row>
    <row r="99" spans="1:20">
      <c r="A99" s="63" t="s">
        <v>19</v>
      </c>
      <c r="B99" s="45">
        <v>10.494762961000001</v>
      </c>
      <c r="C99" s="45">
        <v>14.779269485999865</v>
      </c>
      <c r="D99" s="45">
        <v>10.641203799999943</v>
      </c>
      <c r="E99" s="45">
        <v>10.493898984999857</v>
      </c>
      <c r="F99" s="45">
        <v>14.376872847999842</v>
      </c>
      <c r="G99" s="45">
        <v>14.047142917999928</v>
      </c>
      <c r="H99" s="45"/>
      <c r="I99" s="45"/>
      <c r="J99" s="45"/>
      <c r="K99" s="45"/>
      <c r="L99" s="45"/>
      <c r="M99" s="45"/>
      <c r="N99" s="46">
        <f t="shared" si="35"/>
        <v>74.833150997999439</v>
      </c>
      <c r="O99" s="24"/>
      <c r="P99" s="25"/>
      <c r="Q99"/>
      <c r="R99"/>
    </row>
    <row r="100" spans="1:20">
      <c r="A100" s="63" t="s">
        <v>20</v>
      </c>
      <c r="B100" s="45">
        <v>375.26556815999874</v>
      </c>
      <c r="C100" s="45">
        <v>227.35497363799928</v>
      </c>
      <c r="D100" s="45">
        <v>375.1728959629973</v>
      </c>
      <c r="E100" s="45">
        <v>294.24900341299849</v>
      </c>
      <c r="F100" s="45">
        <v>240.35594049899902</v>
      </c>
      <c r="G100" s="45">
        <v>350.27492544999865</v>
      </c>
      <c r="H100" s="45"/>
      <c r="I100" s="45"/>
      <c r="J100" s="45"/>
      <c r="K100" s="45"/>
      <c r="L100" s="45"/>
      <c r="M100" s="45"/>
      <c r="N100" s="46">
        <f t="shared" si="35"/>
        <v>1862.6733071229914</v>
      </c>
      <c r="O100" s="24"/>
      <c r="P100" s="25"/>
      <c r="Q100"/>
      <c r="R100"/>
    </row>
    <row r="101" spans="1:20">
      <c r="A101" s="63" t="s">
        <v>21</v>
      </c>
      <c r="B101" s="45">
        <v>19.695299332999976</v>
      </c>
      <c r="C101" s="45">
        <v>23.514621531999989</v>
      </c>
      <c r="D101" s="45">
        <v>20.930256820999798</v>
      </c>
      <c r="E101" s="45">
        <v>25.125869078000029</v>
      </c>
      <c r="F101" s="45">
        <v>27.496028266999982</v>
      </c>
      <c r="G101" s="45">
        <v>28.551579814000132</v>
      </c>
      <c r="H101" s="45"/>
      <c r="I101" s="45"/>
      <c r="J101" s="45"/>
      <c r="K101" s="45"/>
      <c r="L101" s="45"/>
      <c r="M101" s="45"/>
      <c r="N101" s="46">
        <f t="shared" si="35"/>
        <v>145.31365484499989</v>
      </c>
      <c r="O101" s="24"/>
      <c r="P101" s="25"/>
      <c r="Q101"/>
      <c r="R101"/>
    </row>
    <row r="102" spans="1:20">
      <c r="A102" s="47" t="s">
        <v>23</v>
      </c>
      <c r="B102" s="48">
        <f t="shared" ref="B102:C102" si="36">SUM(B97:B101)</f>
        <v>664.19368389399881</v>
      </c>
      <c r="C102" s="48">
        <f t="shared" si="36"/>
        <v>494.21474922599907</v>
      </c>
      <c r="D102" s="48">
        <f t="shared" ref="D102:E102" si="37">SUM(D97:D101)</f>
        <v>643.23465127399709</v>
      </c>
      <c r="E102" s="48">
        <f t="shared" si="37"/>
        <v>525.61951797599841</v>
      </c>
      <c r="F102" s="48">
        <f t="shared" ref="F102:G102" si="38">SUM(F97:F101)</f>
        <v>486.005068093999</v>
      </c>
      <c r="G102" s="48">
        <f t="shared" si="38"/>
        <v>530.06857163199868</v>
      </c>
      <c r="H102" s="48">
        <f t="shared" ref="H102:I102" si="39">SUM(H97:H101)</f>
        <v>0</v>
      </c>
      <c r="I102" s="48">
        <f t="shared" si="39"/>
        <v>0</v>
      </c>
      <c r="J102" s="48">
        <f t="shared" ref="J102:K102" si="40">SUM(J97:J101)</f>
        <v>0</v>
      </c>
      <c r="K102" s="48">
        <f t="shared" si="40"/>
        <v>0</v>
      </c>
      <c r="L102" s="48">
        <f t="shared" ref="L102:M102" si="41">SUM(L97:L101)</f>
        <v>0</v>
      </c>
      <c r="M102" s="48">
        <f t="shared" si="41"/>
        <v>0</v>
      </c>
      <c r="N102" s="48">
        <f t="shared" si="35"/>
        <v>3343.3362420959907</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99</v>
      </c>
      <c r="B108" s="45">
        <v>117.33938799999977</v>
      </c>
      <c r="C108" s="45">
        <v>70.341644562000056</v>
      </c>
      <c r="D108" s="45">
        <v>56.227996614999981</v>
      </c>
      <c r="E108" s="45">
        <v>60.640141422000092</v>
      </c>
      <c r="F108" s="45">
        <v>93.456850818999925</v>
      </c>
      <c r="G108" s="45">
        <v>70.127453301999964</v>
      </c>
      <c r="H108" s="45"/>
      <c r="I108" s="45"/>
      <c r="J108" s="45"/>
      <c r="K108" s="45"/>
      <c r="L108" s="45"/>
      <c r="M108" s="45"/>
      <c r="N108" s="46">
        <f t="shared" ref="N108:N117" si="42">SUM(B108:M108)</f>
        <v>468.13347471999975</v>
      </c>
      <c r="O108" s="24"/>
      <c r="P108" s="25"/>
      <c r="Q108"/>
      <c r="R108"/>
    </row>
    <row r="109" spans="1:20">
      <c r="A109" s="44" t="s">
        <v>9</v>
      </c>
      <c r="B109" s="45">
        <v>140.50148210299997</v>
      </c>
      <c r="C109" s="45">
        <v>73.948357216999952</v>
      </c>
      <c r="D109" s="45">
        <v>91.530726187999875</v>
      </c>
      <c r="E109" s="45">
        <v>162.44985427500021</v>
      </c>
      <c r="F109" s="45">
        <v>132.47227982600015</v>
      </c>
      <c r="G109" s="45">
        <v>61.270822100000018</v>
      </c>
      <c r="H109" s="45"/>
      <c r="I109" s="45"/>
      <c r="J109" s="45"/>
      <c r="K109" s="45"/>
      <c r="L109" s="45"/>
      <c r="M109" s="45"/>
      <c r="N109" s="46">
        <f t="shared" si="42"/>
        <v>662.17352170900017</v>
      </c>
      <c r="O109" s="24"/>
      <c r="P109" s="25"/>
      <c r="Q109"/>
      <c r="R109"/>
    </row>
    <row r="110" spans="1:20">
      <c r="A110" s="44" t="s">
        <v>10</v>
      </c>
      <c r="B110" s="45">
        <v>291.2639315530007</v>
      </c>
      <c r="C110" s="45">
        <v>416.9223197280005</v>
      </c>
      <c r="D110" s="45">
        <v>321.0678509499989</v>
      </c>
      <c r="E110" s="45">
        <v>386.24067887099892</v>
      </c>
      <c r="F110" s="45">
        <v>423.80736399599823</v>
      </c>
      <c r="G110" s="45">
        <v>392.20249213900001</v>
      </c>
      <c r="H110" s="45"/>
      <c r="I110" s="45"/>
      <c r="J110" s="45"/>
      <c r="K110" s="45"/>
      <c r="L110" s="45"/>
      <c r="M110" s="45"/>
      <c r="N110" s="46">
        <f t="shared" si="42"/>
        <v>2231.504637236997</v>
      </c>
      <c r="O110" s="24"/>
      <c r="P110" s="25"/>
      <c r="Q110"/>
      <c r="R110"/>
    </row>
    <row r="111" spans="1:20">
      <c r="A111" s="44" t="s">
        <v>11</v>
      </c>
      <c r="B111" s="45">
        <v>385.75396909099993</v>
      </c>
      <c r="C111" s="45">
        <v>322.34408136000047</v>
      </c>
      <c r="D111" s="45">
        <v>390.69165883199952</v>
      </c>
      <c r="E111" s="45">
        <v>135.26547385800006</v>
      </c>
      <c r="F111" s="45">
        <v>111.65171372400016</v>
      </c>
      <c r="G111" s="45">
        <v>166.41906353999991</v>
      </c>
      <c r="H111" s="45"/>
      <c r="I111" s="45"/>
      <c r="J111" s="45"/>
      <c r="K111" s="45"/>
      <c r="L111" s="45"/>
      <c r="M111" s="45"/>
      <c r="N111" s="46">
        <f t="shared" si="42"/>
        <v>1512.1259604050001</v>
      </c>
      <c r="O111" s="24"/>
      <c r="P111" s="25"/>
      <c r="Q111"/>
      <c r="R111"/>
    </row>
    <row r="112" spans="1:20">
      <c r="A112" s="44" t="s">
        <v>12</v>
      </c>
      <c r="B112" s="45">
        <v>49.576369735999968</v>
      </c>
      <c r="C112" s="45">
        <v>32.083217938999965</v>
      </c>
      <c r="D112" s="45">
        <v>33.817867904999993</v>
      </c>
      <c r="E112" s="45">
        <v>25.55182364400002</v>
      </c>
      <c r="F112" s="45">
        <v>48.479844901</v>
      </c>
      <c r="G112" s="45">
        <v>51.976154406000006</v>
      </c>
      <c r="H112" s="45"/>
      <c r="I112" s="45"/>
      <c r="J112" s="45"/>
      <c r="K112" s="45"/>
      <c r="L112" s="45"/>
      <c r="M112" s="45"/>
      <c r="N112" s="46">
        <f t="shared" si="42"/>
        <v>241.48527853099995</v>
      </c>
      <c r="O112" s="24"/>
      <c r="P112" s="25"/>
      <c r="Q112"/>
      <c r="R112"/>
    </row>
    <row r="113" spans="1:20">
      <c r="A113" s="44" t="s">
        <v>13</v>
      </c>
      <c r="B113" s="45">
        <v>487.5695399170001</v>
      </c>
      <c r="C113" s="45">
        <v>437.25211447800001</v>
      </c>
      <c r="D113" s="45">
        <v>238.27920390500029</v>
      </c>
      <c r="E113" s="45">
        <v>399.66528039799994</v>
      </c>
      <c r="F113" s="45">
        <v>344.85388004799921</v>
      </c>
      <c r="G113" s="45">
        <v>392.40116603799964</v>
      </c>
      <c r="H113" s="45"/>
      <c r="I113" s="45"/>
      <c r="J113" s="45"/>
      <c r="K113" s="45"/>
      <c r="L113" s="45"/>
      <c r="M113" s="45"/>
      <c r="N113" s="46">
        <f t="shared" si="42"/>
        <v>2300.0211847839992</v>
      </c>
      <c r="O113" s="24"/>
      <c r="P113" s="25"/>
      <c r="Q113"/>
      <c r="R113"/>
    </row>
    <row r="114" spans="1:20">
      <c r="A114" s="44" t="s">
        <v>14</v>
      </c>
      <c r="B114" s="45">
        <v>148.927102324</v>
      </c>
      <c r="C114" s="45">
        <v>77.349341710999823</v>
      </c>
      <c r="D114" s="45">
        <v>150.87714424100005</v>
      </c>
      <c r="E114" s="45">
        <v>146.39616630800003</v>
      </c>
      <c r="F114" s="45">
        <v>161.86136785600007</v>
      </c>
      <c r="G114" s="45">
        <v>90.662846753999816</v>
      </c>
      <c r="H114" s="45"/>
      <c r="I114" s="45"/>
      <c r="J114" s="45"/>
      <c r="K114" s="45"/>
      <c r="L114" s="45"/>
      <c r="M114" s="45"/>
      <c r="N114" s="46">
        <f t="shared" si="42"/>
        <v>776.07396919399969</v>
      </c>
      <c r="O114" s="24"/>
      <c r="P114" s="25"/>
      <c r="Q114"/>
      <c r="R114"/>
    </row>
    <row r="115" spans="1:20">
      <c r="A115" s="44" t="s">
        <v>15</v>
      </c>
      <c r="B115" s="45">
        <v>294.95814092299867</v>
      </c>
      <c r="C115" s="45">
        <v>273.17122963899925</v>
      </c>
      <c r="D115" s="45">
        <v>327.92620880099975</v>
      </c>
      <c r="E115" s="45">
        <v>355.7171018290021</v>
      </c>
      <c r="F115" s="45">
        <v>421.51818995300022</v>
      </c>
      <c r="G115" s="45">
        <v>277.04462141899972</v>
      </c>
      <c r="H115" s="45"/>
      <c r="I115" s="45"/>
      <c r="J115" s="45"/>
      <c r="K115" s="45"/>
      <c r="L115" s="45"/>
      <c r="M115" s="45"/>
      <c r="N115" s="46">
        <f t="shared" si="42"/>
        <v>1950.3354925639997</v>
      </c>
      <c r="O115" s="24"/>
      <c r="P115" s="25"/>
      <c r="Q115"/>
      <c r="R115"/>
    </row>
    <row r="116" spans="1:20">
      <c r="A116" s="44" t="s">
        <v>6</v>
      </c>
      <c r="B116" s="45">
        <v>48.034959863999951</v>
      </c>
      <c r="C116" s="45">
        <v>50.008440028000066</v>
      </c>
      <c r="D116" s="45">
        <v>133.09085281299988</v>
      </c>
      <c r="E116" s="45">
        <v>71.886374930000002</v>
      </c>
      <c r="F116" s="45">
        <v>51.638712050000045</v>
      </c>
      <c r="G116" s="45">
        <v>93.398048466999896</v>
      </c>
      <c r="H116" s="45"/>
      <c r="I116" s="45"/>
      <c r="J116" s="45"/>
      <c r="K116" s="45"/>
      <c r="L116" s="45"/>
      <c r="M116" s="45"/>
      <c r="N116" s="46">
        <f t="shared" si="42"/>
        <v>448.05738815199987</v>
      </c>
      <c r="O116" s="24"/>
      <c r="P116" s="25"/>
      <c r="Q116"/>
      <c r="R116"/>
    </row>
    <row r="117" spans="1:20">
      <c r="A117" s="47" t="s">
        <v>23</v>
      </c>
      <c r="B117" s="48">
        <f t="shared" ref="B117:C117" si="43">SUM(B108:B116)</f>
        <v>1963.9248835109993</v>
      </c>
      <c r="C117" s="48">
        <f t="shared" si="43"/>
        <v>1753.4207466620001</v>
      </c>
      <c r="D117" s="48">
        <f t="shared" ref="D117:E117" si="44">SUM(D108:D116)</f>
        <v>1743.5095102499981</v>
      </c>
      <c r="E117" s="48">
        <f t="shared" si="44"/>
        <v>1743.8128955350016</v>
      </c>
      <c r="F117" s="48">
        <f t="shared" ref="F117:G117" si="45">SUM(F108:F116)</f>
        <v>1789.740203172998</v>
      </c>
      <c r="G117" s="48">
        <f t="shared" si="45"/>
        <v>1595.502668164999</v>
      </c>
      <c r="H117" s="48">
        <f t="shared" ref="H117:I117" si="46">SUM(H108:H116)</f>
        <v>0</v>
      </c>
      <c r="I117" s="48">
        <f t="shared" si="46"/>
        <v>0</v>
      </c>
      <c r="J117" s="48">
        <f t="shared" ref="J117:K117" si="47">SUM(J108:J116)</f>
        <v>0</v>
      </c>
      <c r="K117" s="48">
        <f t="shared" si="47"/>
        <v>0</v>
      </c>
      <c r="L117" s="48">
        <f t="shared" ref="L117:M117" si="48">SUM(L108:L116)</f>
        <v>0</v>
      </c>
      <c r="M117" s="48">
        <f t="shared" si="48"/>
        <v>0</v>
      </c>
      <c r="N117" s="48">
        <f t="shared" si="42"/>
        <v>10589.910907295996</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99</v>
      </c>
      <c r="B123" s="45">
        <v>18.148034328999955</v>
      </c>
      <c r="C123" s="45">
        <v>5.2924866349999897</v>
      </c>
      <c r="D123" s="45">
        <v>1.794015404</v>
      </c>
      <c r="E123" s="45">
        <v>1.9718245440000002</v>
      </c>
      <c r="F123" s="45">
        <v>4.2599939019999997</v>
      </c>
      <c r="G123" s="45">
        <v>2.686832291</v>
      </c>
      <c r="H123" s="45"/>
      <c r="I123" s="45"/>
      <c r="J123" s="45"/>
      <c r="K123" s="45"/>
      <c r="L123" s="45"/>
      <c r="M123" s="45"/>
      <c r="N123" s="46">
        <f t="shared" ref="N123:N132" si="49">SUM(B123:M123)</f>
        <v>34.153187104999944</v>
      </c>
      <c r="O123" s="24"/>
      <c r="P123" s="25"/>
      <c r="Q123"/>
      <c r="R123"/>
    </row>
    <row r="124" spans="1:20">
      <c r="A124" s="44" t="s">
        <v>9</v>
      </c>
      <c r="B124" s="45">
        <v>32.809201608000009</v>
      </c>
      <c r="C124" s="45">
        <v>41.282803584000021</v>
      </c>
      <c r="D124" s="45">
        <v>59.190292939000045</v>
      </c>
      <c r="E124" s="45">
        <v>37.674059019000019</v>
      </c>
      <c r="F124" s="45">
        <v>42.972296550000003</v>
      </c>
      <c r="G124" s="45">
        <v>11.74106175</v>
      </c>
      <c r="H124" s="45"/>
      <c r="I124" s="45"/>
      <c r="J124" s="45"/>
      <c r="K124" s="45"/>
      <c r="L124" s="45"/>
      <c r="M124" s="45"/>
      <c r="N124" s="46">
        <f t="shared" si="49"/>
        <v>225.6697154500001</v>
      </c>
      <c r="O124" s="24"/>
      <c r="P124" s="25"/>
      <c r="Q124"/>
      <c r="R124"/>
    </row>
    <row r="125" spans="1:20">
      <c r="A125" s="44" t="s">
        <v>10</v>
      </c>
      <c r="B125" s="45">
        <v>25.298235896999966</v>
      </c>
      <c r="C125" s="45">
        <v>37.31318527400007</v>
      </c>
      <c r="D125" s="45">
        <v>30.610562716999958</v>
      </c>
      <c r="E125" s="45">
        <v>31.727037111000129</v>
      </c>
      <c r="F125" s="45">
        <v>39.76358097</v>
      </c>
      <c r="G125" s="45">
        <v>38.881335399999998</v>
      </c>
      <c r="H125" s="45"/>
      <c r="I125" s="45"/>
      <c r="J125" s="45"/>
      <c r="K125" s="45"/>
      <c r="L125" s="45"/>
      <c r="M125" s="45"/>
      <c r="N125" s="46">
        <f t="shared" si="49"/>
        <v>203.59393736900012</v>
      </c>
      <c r="O125" s="24"/>
      <c r="P125" s="25"/>
      <c r="Q125"/>
      <c r="R125"/>
    </row>
    <row r="126" spans="1:20">
      <c r="A126" s="44" t="s">
        <v>11</v>
      </c>
      <c r="B126" s="45">
        <v>149.52213594400015</v>
      </c>
      <c r="C126" s="45">
        <v>159.21355698600007</v>
      </c>
      <c r="D126" s="45">
        <v>180.76879555699981</v>
      </c>
      <c r="E126" s="45">
        <v>74.575439886999973</v>
      </c>
      <c r="F126" s="45">
        <v>30.97848205</v>
      </c>
      <c r="G126" s="45">
        <v>88.225197769999994</v>
      </c>
      <c r="H126" s="45"/>
      <c r="I126" s="45"/>
      <c r="J126" s="45"/>
      <c r="K126" s="45"/>
      <c r="L126" s="45"/>
      <c r="M126" s="45"/>
      <c r="N126" s="46">
        <f t="shared" si="49"/>
        <v>683.28360819400007</v>
      </c>
      <c r="O126" s="24"/>
      <c r="P126" s="25"/>
      <c r="Q126"/>
      <c r="R126"/>
    </row>
    <row r="127" spans="1:20">
      <c r="A127" s="44" t="s">
        <v>12</v>
      </c>
      <c r="B127" s="45">
        <v>1.5915956020000013</v>
      </c>
      <c r="C127" s="45">
        <v>1.9284330079999987</v>
      </c>
      <c r="D127" s="45">
        <v>1.7799292809999974</v>
      </c>
      <c r="E127" s="45">
        <v>2.0896928170000022</v>
      </c>
      <c r="F127" s="45">
        <v>1.87064246</v>
      </c>
      <c r="G127" s="45">
        <v>2.958080228</v>
      </c>
      <c r="H127" s="45"/>
      <c r="I127" s="45"/>
      <c r="J127" s="45"/>
      <c r="K127" s="45"/>
      <c r="L127" s="45"/>
      <c r="M127" s="45"/>
      <c r="N127" s="46">
        <f t="shared" si="49"/>
        <v>12.218373396</v>
      </c>
      <c r="O127" s="24"/>
      <c r="P127" s="25"/>
      <c r="Q127"/>
      <c r="R127"/>
    </row>
    <row r="128" spans="1:20">
      <c r="A128" s="44" t="s">
        <v>13</v>
      </c>
      <c r="B128" s="45">
        <v>349.27697650799996</v>
      </c>
      <c r="C128" s="45">
        <v>220.40768521800013</v>
      </c>
      <c r="D128" s="45">
        <v>234.07648613999979</v>
      </c>
      <c r="E128" s="45">
        <v>282.35721248999971</v>
      </c>
      <c r="F128" s="45">
        <v>243.256981</v>
      </c>
      <c r="G128" s="45">
        <v>349.20369679999999</v>
      </c>
      <c r="H128" s="45"/>
      <c r="I128" s="45"/>
      <c r="J128" s="45"/>
      <c r="K128" s="45"/>
      <c r="L128" s="45"/>
      <c r="M128" s="45"/>
      <c r="N128" s="46">
        <f t="shared" si="49"/>
        <v>1678.5790381559996</v>
      </c>
      <c r="O128" s="24"/>
      <c r="P128" s="25"/>
      <c r="Q128"/>
      <c r="R128"/>
    </row>
    <row r="129" spans="1:18">
      <c r="A129" s="44" t="s">
        <v>14</v>
      </c>
      <c r="B129" s="45">
        <v>65.296981129999992</v>
      </c>
      <c r="C129" s="45">
        <v>9.3905339300000037</v>
      </c>
      <c r="D129" s="45">
        <v>69.027130559999932</v>
      </c>
      <c r="E129" s="45">
        <v>65.771815840000059</v>
      </c>
      <c r="F129" s="45">
        <v>67.037070810000003</v>
      </c>
      <c r="G129" s="45">
        <v>9.9683855799999996</v>
      </c>
      <c r="H129" s="45"/>
      <c r="I129" s="45"/>
      <c r="J129" s="45"/>
      <c r="K129" s="45"/>
      <c r="L129" s="45"/>
      <c r="M129" s="45"/>
      <c r="N129" s="46">
        <f t="shared" si="49"/>
        <v>286.49191784999999</v>
      </c>
      <c r="O129" s="24"/>
      <c r="P129" s="25"/>
      <c r="Q129"/>
      <c r="R129"/>
    </row>
    <row r="130" spans="1:18">
      <c r="A130" s="44" t="s">
        <v>15</v>
      </c>
      <c r="B130" s="45">
        <v>14.704036181999845</v>
      </c>
      <c r="C130" s="45">
        <v>11.636349656999988</v>
      </c>
      <c r="D130" s="45">
        <v>42.429817359999895</v>
      </c>
      <c r="E130" s="45">
        <v>12.187646432999978</v>
      </c>
      <c r="F130" s="45">
        <v>48.449420699999997</v>
      </c>
      <c r="G130" s="45">
        <v>11.681137039999999</v>
      </c>
      <c r="H130" s="45"/>
      <c r="I130" s="45"/>
      <c r="J130" s="45"/>
      <c r="K130" s="45"/>
      <c r="L130" s="45"/>
      <c r="M130" s="45"/>
      <c r="N130" s="46">
        <f t="shared" si="49"/>
        <v>141.08840737199972</v>
      </c>
      <c r="O130" s="24"/>
      <c r="P130" s="25"/>
      <c r="Q130"/>
      <c r="R130"/>
    </row>
    <row r="131" spans="1:18">
      <c r="A131" s="44" t="s">
        <v>6</v>
      </c>
      <c r="B131" s="45">
        <v>7.546486694000003</v>
      </c>
      <c r="C131" s="45">
        <v>7.7497149339999956</v>
      </c>
      <c r="D131" s="45">
        <v>23.557621315999981</v>
      </c>
      <c r="E131" s="45">
        <v>17.264789834999956</v>
      </c>
      <c r="F131" s="45">
        <v>7.41659968</v>
      </c>
      <c r="G131" s="45">
        <v>14.722844759999999</v>
      </c>
      <c r="H131" s="45"/>
      <c r="I131" s="45"/>
      <c r="J131" s="45"/>
      <c r="K131" s="45"/>
      <c r="L131" s="45"/>
      <c r="M131" s="45"/>
      <c r="N131" s="46">
        <f t="shared" si="49"/>
        <v>78.258057218999923</v>
      </c>
      <c r="O131" s="24"/>
      <c r="P131" s="25"/>
      <c r="Q131"/>
      <c r="R131"/>
    </row>
    <row r="132" spans="1:18">
      <c r="A132" s="47" t="s">
        <v>23</v>
      </c>
      <c r="B132" s="48">
        <f t="shared" ref="B132:C132" si="50">SUM(B123:B131)</f>
        <v>664.19368389399983</v>
      </c>
      <c r="C132" s="48">
        <f t="shared" si="50"/>
        <v>494.21474922600021</v>
      </c>
      <c r="D132" s="48">
        <f t="shared" ref="D132:E132" si="51">SUM(D123:D131)</f>
        <v>643.23465127399948</v>
      </c>
      <c r="E132" s="48">
        <f t="shared" si="51"/>
        <v>525.61951797599988</v>
      </c>
      <c r="F132" s="48">
        <f t="shared" ref="F132:G132" si="52">SUM(F123:F131)</f>
        <v>486.00506812199995</v>
      </c>
      <c r="G132" s="48">
        <f t="shared" si="52"/>
        <v>530.06857161899995</v>
      </c>
      <c r="H132" s="48">
        <f t="shared" ref="H132:I132" si="53">SUM(H123:H131)</f>
        <v>0</v>
      </c>
      <c r="I132" s="48">
        <f t="shared" si="53"/>
        <v>0</v>
      </c>
      <c r="J132" s="48">
        <f t="shared" ref="J132:K132" si="54">SUM(J123:J131)</f>
        <v>0</v>
      </c>
      <c r="K132" s="48">
        <f t="shared" si="54"/>
        <v>0</v>
      </c>
      <c r="L132" s="48">
        <f t="shared" ref="L132:M132" si="55">SUM(L123:L131)</f>
        <v>0</v>
      </c>
      <c r="M132" s="48">
        <f t="shared" si="55"/>
        <v>0</v>
      </c>
      <c r="N132" s="48">
        <f t="shared" si="49"/>
        <v>3343.3362421109996</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9" t="s">
        <v>25</v>
      </c>
      <c r="B136" s="79"/>
      <c r="C136" s="79"/>
      <c r="D136" s="79"/>
      <c r="E136" s="79"/>
      <c r="F136" s="79"/>
      <c r="G136" s="79"/>
      <c r="H136" s="79"/>
      <c r="I136" s="79"/>
      <c r="J136" s="79"/>
      <c r="K136" s="79"/>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99</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99</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99</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99</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101</v>
      </c>
      <c r="B247" s="15"/>
      <c r="C247" s="15"/>
      <c r="D247" s="15"/>
      <c r="E247" s="15"/>
    </row>
    <row r="248" spans="1:18" ht="15.6">
      <c r="A248" s="16"/>
      <c r="B248" s="16"/>
      <c r="C248" s="16"/>
      <c r="D248" s="16"/>
      <c r="E248" s="16"/>
    </row>
    <row r="249" spans="1:18" ht="45" customHeight="1">
      <c r="A249" s="32"/>
      <c r="B249" s="75" t="s">
        <v>63</v>
      </c>
      <c r="C249" s="76"/>
      <c r="D249" s="75" t="s">
        <v>103</v>
      </c>
      <c r="E249" s="77"/>
    </row>
    <row r="250" spans="1:18">
      <c r="A250" s="33" t="s">
        <v>64</v>
      </c>
      <c r="B250" s="34" t="s">
        <v>81</v>
      </c>
      <c r="C250" s="35" t="s">
        <v>65</v>
      </c>
      <c r="D250" s="34" t="s">
        <v>81</v>
      </c>
      <c r="E250" s="36" t="s">
        <v>65</v>
      </c>
    </row>
    <row r="251" spans="1:18">
      <c r="A251" t="s">
        <v>66</v>
      </c>
      <c r="B251" s="37">
        <v>2.2572283319999991</v>
      </c>
      <c r="C251" s="38">
        <f t="shared" ref="C251:C273" si="83">B251/B$274</f>
        <v>3.0310863175171282E-3</v>
      </c>
      <c r="D251" s="66">
        <v>6.8818393650000029</v>
      </c>
      <c r="E251" s="17">
        <f t="shared" ref="E251:E273" si="84">D251/D$274</f>
        <v>1.5923327164633122E-3</v>
      </c>
      <c r="F251" s="18"/>
    </row>
    <row r="252" spans="1:18">
      <c r="A252" t="s">
        <v>67</v>
      </c>
      <c r="B252" s="37">
        <v>5.6714399999999998E-3</v>
      </c>
      <c r="C252" s="38">
        <f t="shared" si="83"/>
        <v>7.6158109221443831E-6</v>
      </c>
      <c r="D252" s="66">
        <v>1.2889639E-2</v>
      </c>
      <c r="E252" s="17">
        <f t="shared" si="84"/>
        <v>2.9824285041418493E-6</v>
      </c>
      <c r="F252" s="18"/>
    </row>
    <row r="253" spans="1:18">
      <c r="A253" t="s">
        <v>102</v>
      </c>
      <c r="B253" s="37">
        <v>8.0446399999999996E-4</v>
      </c>
      <c r="C253" s="38">
        <f t="shared" si="83"/>
        <v>1.0802628111506001E-6</v>
      </c>
      <c r="D253" s="66">
        <v>2.5139530000000002E-3</v>
      </c>
      <c r="E253" s="17">
        <f t="shared" si="84"/>
        <v>5.8168309331804515E-7</v>
      </c>
      <c r="F253" s="18"/>
    </row>
    <row r="254" spans="1:18">
      <c r="A254" t="s">
        <v>68</v>
      </c>
      <c r="B254" s="37">
        <v>300.72821038700056</v>
      </c>
      <c r="C254" s="38">
        <f t="shared" si="83"/>
        <v>0.40382851432127514</v>
      </c>
      <c r="D254" s="66">
        <v>1160.5974616009996</v>
      </c>
      <c r="E254" s="17">
        <f t="shared" si="84"/>
        <v>0.26854118655406073</v>
      </c>
      <c r="F254" s="18"/>
    </row>
    <row r="255" spans="1:18">
      <c r="A255" t="s">
        <v>80</v>
      </c>
      <c r="B255" s="37">
        <v>6.6432342000000005E-2</v>
      </c>
      <c r="C255" s="38">
        <f t="shared" si="83"/>
        <v>8.9207706647206192E-5</v>
      </c>
      <c r="D255" s="66">
        <v>0.15098260000000002</v>
      </c>
      <c r="E255" s="17">
        <f t="shared" si="84"/>
        <v>3.4934633147557293E-5</v>
      </c>
      <c r="F255" s="18"/>
    </row>
    <row r="256" spans="1:18">
      <c r="A256" t="s">
        <v>69</v>
      </c>
      <c r="B256" s="37">
        <v>2.4066667E-2</v>
      </c>
      <c r="C256" s="38">
        <f t="shared" si="83"/>
        <v>3.2317574619181687E-5</v>
      </c>
      <c r="D256" s="66">
        <v>7.5208338999999999E-2</v>
      </c>
      <c r="E256" s="17">
        <f t="shared" si="84"/>
        <v>1.740184453441738E-5</v>
      </c>
      <c r="F256" s="18"/>
    </row>
    <row r="257" spans="1:6">
      <c r="A257" t="s">
        <v>70</v>
      </c>
      <c r="B257" s="37"/>
      <c r="C257" s="38">
        <f t="shared" si="83"/>
        <v>0</v>
      </c>
      <c r="D257" s="66"/>
      <c r="E257" s="17">
        <f t="shared" si="84"/>
        <v>0</v>
      </c>
      <c r="F257" s="18"/>
    </row>
    <row r="258" spans="1:6">
      <c r="A258" t="s">
        <v>71</v>
      </c>
      <c r="B258" s="37">
        <v>119.57622368200002</v>
      </c>
      <c r="C258" s="38">
        <f t="shared" si="83"/>
        <v>0.16057119714678381</v>
      </c>
      <c r="D258" s="66">
        <v>366.00024572500001</v>
      </c>
      <c r="E258" s="17">
        <f t="shared" si="84"/>
        <v>8.4685813572681207E-2</v>
      </c>
      <c r="F258" s="18"/>
    </row>
    <row r="259" spans="1:6">
      <c r="A259" t="s">
        <v>72</v>
      </c>
      <c r="B259" s="37">
        <v>2.5878340760000014</v>
      </c>
      <c r="C259" s="38">
        <f t="shared" si="83"/>
        <v>3.4750354443841827E-3</v>
      </c>
      <c r="D259" s="66">
        <v>5.9646801700000012</v>
      </c>
      <c r="E259" s="17">
        <f t="shared" si="84"/>
        <v>1.3801187261410235E-3</v>
      </c>
      <c r="F259" s="18"/>
    </row>
    <row r="260" spans="1:6">
      <c r="A260" t="s">
        <v>73</v>
      </c>
      <c r="B260" s="37">
        <v>6.658115576999994</v>
      </c>
      <c r="C260" s="38">
        <f t="shared" si="83"/>
        <v>8.9407539059244579E-3</v>
      </c>
      <c r="D260" s="66">
        <v>33.553743661999981</v>
      </c>
      <c r="E260" s="17">
        <f t="shared" si="84"/>
        <v>7.7637272477699068E-3</v>
      </c>
      <c r="F260" s="18"/>
    </row>
    <row r="261" spans="1:6">
      <c r="A261" t="s">
        <v>74</v>
      </c>
      <c r="B261" s="37">
        <v>1.5848006729999997</v>
      </c>
      <c r="C261" s="38">
        <f t="shared" si="83"/>
        <v>2.1281265912810798E-3</v>
      </c>
      <c r="D261" s="66">
        <v>6.0886479130000009</v>
      </c>
      <c r="E261" s="17">
        <f t="shared" si="84"/>
        <v>1.4088026117267509E-3</v>
      </c>
      <c r="F261" s="18"/>
    </row>
    <row r="262" spans="1:6">
      <c r="A262" t="s">
        <v>75</v>
      </c>
      <c r="B262" s="37">
        <v>3.3541474430000013</v>
      </c>
      <c r="C262" s="38">
        <f t="shared" si="83"/>
        <v>4.5040682315041795E-3</v>
      </c>
      <c r="D262" s="66">
        <v>7.9909618849999982</v>
      </c>
      <c r="E262" s="17">
        <f t="shared" si="84"/>
        <v>1.8489635358550443E-3</v>
      </c>
      <c r="F262" s="18"/>
    </row>
    <row r="263" spans="1:6">
      <c r="A263" t="s">
        <v>76</v>
      </c>
      <c r="B263" s="37">
        <v>3.4294942020000008</v>
      </c>
      <c r="C263" s="38">
        <f t="shared" si="83"/>
        <v>4.6052465336885243E-3</v>
      </c>
      <c r="D263" s="66">
        <v>8.2188021880000015</v>
      </c>
      <c r="E263" s="17">
        <f t="shared" si="84"/>
        <v>1.9016816464289342E-3</v>
      </c>
      <c r="F263" s="18"/>
    </row>
    <row r="264" spans="1:6">
      <c r="A264" t="s">
        <v>82</v>
      </c>
      <c r="B264" s="37">
        <v>1.1894411149999997</v>
      </c>
      <c r="C264" s="38">
        <f t="shared" si="83"/>
        <v>1.5972237447393592E-3</v>
      </c>
      <c r="D264" s="66">
        <v>3.5218804639999997</v>
      </c>
      <c r="E264" s="17">
        <f t="shared" si="84"/>
        <v>8.1489921354771229E-4</v>
      </c>
      <c r="F264" s="18"/>
    </row>
    <row r="265" spans="1:6">
      <c r="A265" t="s">
        <v>83</v>
      </c>
      <c r="B265" s="37">
        <v>1.7978403719999994</v>
      </c>
      <c r="C265" s="38">
        <f t="shared" si="83"/>
        <v>2.4142038602805844E-3</v>
      </c>
      <c r="D265" s="66">
        <v>5.7783548680000001</v>
      </c>
      <c r="E265" s="17">
        <f t="shared" si="84"/>
        <v>1.3370064332577517E-3</v>
      </c>
      <c r="F265" s="18"/>
    </row>
    <row r="266" spans="1:6">
      <c r="A266" t="s">
        <v>84</v>
      </c>
      <c r="B266" s="37">
        <v>1.841254357</v>
      </c>
      <c r="C266" s="38">
        <f t="shared" si="83"/>
        <v>2.4725017001831161E-3</v>
      </c>
      <c r="D266" s="66">
        <v>15.641764904999999</v>
      </c>
      <c r="E266" s="17">
        <f t="shared" si="84"/>
        <v>3.6192204845890267E-3</v>
      </c>
      <c r="F266" s="18"/>
    </row>
    <row r="267" spans="1:6">
      <c r="A267" t="s">
        <v>85</v>
      </c>
      <c r="B267" s="37">
        <v>8.4575342119999988</v>
      </c>
      <c r="C267" s="38">
        <f t="shared" si="83"/>
        <v>1.1357077113776991E-2</v>
      </c>
      <c r="D267" s="66">
        <v>26.603045782999992</v>
      </c>
      <c r="E267" s="17">
        <f t="shared" si="84"/>
        <v>6.1554619210212012E-3</v>
      </c>
      <c r="F267" s="18"/>
    </row>
    <row r="268" spans="1:6">
      <c r="A268" t="s">
        <v>77</v>
      </c>
      <c r="B268" s="37">
        <v>1.4963376519999998</v>
      </c>
      <c r="C268" s="38">
        <f t="shared" si="83"/>
        <v>2.0093353069621611E-3</v>
      </c>
      <c r="D268" s="66">
        <v>6.9032692450000033</v>
      </c>
      <c r="E268" s="17">
        <f t="shared" si="84"/>
        <v>1.5972912017205286E-3</v>
      </c>
      <c r="F268" s="18"/>
    </row>
    <row r="269" spans="1:6">
      <c r="A269" t="s">
        <v>86</v>
      </c>
      <c r="B269" s="37">
        <v>7.1890855000000004E-2</v>
      </c>
      <c r="C269" s="38">
        <f t="shared" si="83"/>
        <v>9.6537591636568175E-5</v>
      </c>
      <c r="D269" s="66">
        <v>0.16338831399999998</v>
      </c>
      <c r="E269" s="17">
        <f t="shared" si="84"/>
        <v>3.7805090190445107E-5</v>
      </c>
      <c r="F269" s="18"/>
    </row>
    <row r="270" spans="1:6">
      <c r="A270" t="s">
        <v>87</v>
      </c>
      <c r="B270" s="37">
        <v>7.5149516619999988</v>
      </c>
      <c r="C270" s="38">
        <f t="shared" si="83"/>
        <v>1.0091343811597526E-2</v>
      </c>
      <c r="D270" s="66">
        <v>30.542099463999989</v>
      </c>
      <c r="E270" s="17">
        <f t="shared" si="84"/>
        <v>7.0668874448515636E-3</v>
      </c>
      <c r="F270" s="18"/>
    </row>
    <row r="271" spans="1:6">
      <c r="A271" t="s">
        <v>78</v>
      </c>
      <c r="B271" s="37">
        <v>1.9886289600000009</v>
      </c>
      <c r="C271" s="38">
        <f t="shared" si="83"/>
        <v>2.6704015476952296E-3</v>
      </c>
      <c r="D271" s="66">
        <v>9.7713531489999923</v>
      </c>
      <c r="E271" s="17">
        <f t="shared" si="84"/>
        <v>2.2609137583770806E-3</v>
      </c>
      <c r="F271" s="18"/>
    </row>
    <row r="272" spans="1:6">
      <c r="A272" t="s">
        <v>96</v>
      </c>
      <c r="B272" s="37"/>
      <c r="C272" s="38">
        <f t="shared" si="83"/>
        <v>0</v>
      </c>
      <c r="D272" s="66"/>
      <c r="E272" s="17">
        <f t="shared" si="84"/>
        <v>0</v>
      </c>
      <c r="F272" s="18"/>
    </row>
    <row r="273" spans="1:6">
      <c r="A273" t="s">
        <v>98</v>
      </c>
      <c r="B273" s="37">
        <v>280.06194931999988</v>
      </c>
      <c r="C273" s="38">
        <f t="shared" si="83"/>
        <v>0.37607712547577016</v>
      </c>
      <c r="D273" s="66">
        <v>2627.397049535</v>
      </c>
      <c r="E273" s="17">
        <f t="shared" si="84"/>
        <v>0.60793198725203845</v>
      </c>
      <c r="F273" s="18"/>
    </row>
    <row r="274" spans="1:6">
      <c r="A274" s="39" t="s">
        <v>79</v>
      </c>
      <c r="B274" s="40">
        <f>SUM(B251:B273)</f>
        <v>744.69285779000052</v>
      </c>
      <c r="C274" s="41">
        <f>SUM(C251:C273)</f>
        <v>0.99999999999999978</v>
      </c>
      <c r="D274" s="42">
        <f>SUM(D251:D273)</f>
        <v>4321.8601827669991</v>
      </c>
      <c r="E274" s="43">
        <f>SUM(E251:E273)</f>
        <v>1.0000000000000002</v>
      </c>
    </row>
    <row r="276" spans="1:6">
      <c r="B276" s="18"/>
    </row>
  </sheetData>
  <mergeCells count="12">
    <mergeCell ref="B249:C249"/>
    <mergeCell ref="D249:E249"/>
    <mergeCell ref="B14:K14"/>
    <mergeCell ref="B15:K15"/>
    <mergeCell ref="B16:K16"/>
    <mergeCell ref="A22:K22"/>
    <mergeCell ref="A136:K136"/>
    <mergeCell ref="A1:K1"/>
    <mergeCell ref="B10:K10"/>
    <mergeCell ref="B11:K11"/>
    <mergeCell ref="B12:K12"/>
    <mergeCell ref="B13:K13"/>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2023-07-13T05:17:46Z</dcterms:modified>
</cp:coreProperties>
</file>